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ndacionluker-my.sharepoint.com/personal/lduque_funluker_org_co/Documents/Escritorio/FORMATOS GENERALES/"/>
    </mc:Choice>
  </mc:AlternateContent>
  <xr:revisionPtr revIDLastSave="155" documentId="13_ncr:1_{F69EDFB8-3633-4829-873F-CABA3A0BF22C}" xr6:coauthVersionLast="47" xr6:coauthVersionMax="47" xr10:uidLastSave="{83E53AE2-79BC-4F33-9B4E-3F049F75BD94}"/>
  <bookViews>
    <workbookView xWindow="-110" yWindow="-110" windowWidth="19420" windowHeight="11500" xr2:uid="{00000000-000D-0000-FFFF-FFFF00000000}"/>
  </bookViews>
  <sheets>
    <sheet name="ANTICIPO GV Internac" sheetId="2" r:id="rId1"/>
    <sheet name="LEGALIZACIÓN" sheetId="6" r:id="rId2"/>
    <sheet name="1" sheetId="3" state="hidden" r:id="rId3"/>
  </sheets>
  <definedNames>
    <definedName name="colab">'1'!$I:$I</definedName>
    <definedName name="colaborador">'1'!$I:$J</definedName>
    <definedName name="MEDIOS">'1'!$B$1:$C$16</definedName>
    <definedName name="meses">'1'!$L$1:$M$12</definedName>
    <definedName name="respuesta">'1'!$F:$F</definedName>
    <definedName name="vehiculo">'1'!$B:$B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6" i="6" l="1" a="1"/>
  <c r="K8" i="6" s="1"/>
  <c r="AQ26" i="6" a="1"/>
  <c r="E50" i="2"/>
  <c r="AA8" i="2"/>
  <c r="AQ1" i="6" s="1" a="1"/>
  <c r="AB8" i="6" s="1"/>
  <c r="E51" i="2" l="1"/>
  <c r="AK38" i="6" a="1"/>
  <c r="X38" i="6" s="1"/>
  <c r="AK37" i="6" a="1"/>
  <c r="X37" i="6" s="1"/>
  <c r="F37" i="6"/>
  <c r="AA27" i="6"/>
  <c r="AA26" i="6"/>
  <c r="AA25" i="6"/>
  <c r="AA38" i="2"/>
  <c r="AK28" i="6" s="1" a="1"/>
  <c r="AF38" i="2"/>
  <c r="AK29" i="6" s="1" a="1"/>
  <c r="AF29" i="6" s="1"/>
  <c r="AA28" i="6" l="1"/>
  <c r="AA29" i="6" s="1"/>
  <c r="B29" i="6" s="1"/>
  <c r="X14" i="2" l="1"/>
  <c r="X15" i="2"/>
  <c r="X16" i="2"/>
  <c r="X13" i="2"/>
  <c r="AE5" i="6" l="1" a="1"/>
  <c r="AK26" i="6" l="1" a="1"/>
  <c r="AK36" i="6" a="1"/>
  <c r="AK32" i="6" a="1"/>
  <c r="AK8" i="6" a="1"/>
  <c r="F38" i="6" s="1"/>
  <c r="AK23" i="6" a="1"/>
  <c r="AK34" i="6" a="1"/>
  <c r="AK33" i="6" a="1"/>
  <c r="AK31" i="6" a="1"/>
  <c r="AK24" i="6" a="1"/>
  <c r="AK21" i="6" a="1"/>
  <c r="N21" i="6" s="1"/>
  <c r="AK20" i="6" a="1"/>
  <c r="N20" i="6" s="1"/>
  <c r="N14" i="6" a="1"/>
  <c r="P14" i="6" a="1"/>
  <c r="AK16" i="6" a="1"/>
  <c r="AC16" i="6" s="1"/>
  <c r="AK14" i="6" a="1"/>
  <c r="AC14" i="6" s="1"/>
  <c r="AK15" i="6" a="1"/>
  <c r="AC15" i="6" s="1"/>
  <c r="AK13" i="6" a="1"/>
  <c r="AC13" i="6" s="1"/>
  <c r="V14" i="6" a="1"/>
  <c r="V15" i="6" a="1"/>
  <c r="V16" i="6" a="1"/>
  <c r="P15" i="6" a="1"/>
  <c r="P16" i="6" a="1"/>
  <c r="N15" i="6" a="1"/>
  <c r="N16" i="6" a="1"/>
  <c r="J14" i="6" a="1"/>
  <c r="J15" i="6" a="1"/>
  <c r="J16" i="6" a="1"/>
  <c r="D14" i="6" a="1"/>
  <c r="D15" i="6" a="1"/>
  <c r="D16" i="6" a="1"/>
  <c r="B15" i="6" a="1"/>
  <c r="B16" i="6" a="1"/>
  <c r="B14" i="6" a="1"/>
  <c r="V13" i="6" a="1"/>
  <c r="P13" i="6" a="1"/>
  <c r="N13" i="6" a="1"/>
  <c r="J13" i="6" a="1"/>
  <c r="D13" i="6" a="1"/>
  <c r="B13" i="6" a="1"/>
  <c r="Y16" i="6" l="1"/>
  <c r="Y15" i="6"/>
  <c r="Y14" i="6"/>
  <c r="Y13" i="6"/>
  <c r="Y17" i="6" l="1"/>
  <c r="X17" i="2"/>
  <c r="AK25" i="6" l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Eliana Espinosa - Coordinador Administrativo</author>
    <author>Eliana Espinosa - Profesional Administrativa</author>
  </authors>
  <commentList>
    <comment ref="D13" authorId="0" shapeId="0" xr:uid="{4B3D42FE-EBD4-454E-8070-722DF5B9C86B}">
      <text>
        <r>
          <rPr>
            <sz val="9"/>
            <color indexed="81"/>
            <rFont val="Tahoma"/>
            <family val="2"/>
          </rPr>
          <t>Este dato debe escribirse en letras</t>
        </r>
      </text>
    </comment>
    <comment ref="O13" authorId="0" shapeId="0" xr:uid="{A4E43AA6-500D-4360-BE7B-8BED8B3E82C2}">
      <text>
        <r>
          <rPr>
            <sz val="9"/>
            <color indexed="81"/>
            <rFont val="Tahoma"/>
            <family val="2"/>
          </rPr>
          <t>Este dato debe escribirse en letras</t>
        </r>
      </text>
    </comment>
    <comment ref="F26" authorId="0" shapeId="0" xr:uid="{B1A19F59-29FF-4B3D-A367-67A4B4034356}">
      <text>
        <r>
          <rPr>
            <b/>
            <sz val="9"/>
            <color indexed="81"/>
            <rFont val="Tahoma"/>
            <charset val="1"/>
          </rPr>
          <t>Eliana Espinosa - Coordinador Administrativo:</t>
        </r>
        <r>
          <rPr>
            <sz val="9"/>
            <color indexed="81"/>
            <rFont val="Tahoma"/>
            <charset val="1"/>
          </rPr>
          <t xml:space="preserve">
Valor máximo autorizado * noche
En caso de solicitarlo, deberá legalizar este gasto por el valor realmente pagado en el sitio de alojamiento</t>
        </r>
      </text>
    </comment>
    <comment ref="B35" authorId="1" shapeId="0" xr:uid="{E98C3288-64C1-444A-AC18-F4CD7B89E704}">
      <text>
        <r>
          <rPr>
            <sz val="8"/>
            <color indexed="81"/>
            <rFont val="Tahoma"/>
            <family val="2"/>
          </rPr>
          <t>Solo se debe solicitar en caso excepcional, cuando no sea posible reservarlo y/o pagarlo directamente desde la Fundación Luker. Si solicita dinero por este concepto, deberá legalizarlo con la respectiva factura</t>
        </r>
      </text>
    </comment>
    <comment ref="B36" authorId="1" shapeId="0" xr:uid="{7C025CE8-2F29-40BA-B6B2-2AD2EACB7B01}">
      <text>
        <r>
          <rPr>
            <sz val="8"/>
            <color indexed="81"/>
            <rFont val="Tahoma"/>
            <family val="2"/>
          </rPr>
          <t>Posterior al viaje, este valor se deberá justificar, adjuntando todas las facturas, recibos y tiquetes obtenidos.</t>
        </r>
      </text>
    </comment>
    <comment ref="B37" authorId="1" shapeId="0" xr:uid="{26D32DA6-012F-4D9A-96E7-C4F343ECD0EB}">
      <text>
        <r>
          <rPr>
            <sz val="8"/>
            <color indexed="81"/>
            <rFont val="Tahoma"/>
            <family val="2"/>
          </rPr>
          <t>Justifique este valor en la casilla de observaciones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<sst xmlns="http://schemas.openxmlformats.org/spreadsheetml/2006/main" count="147" uniqueCount="117">
  <si>
    <t>SI</t>
  </si>
  <si>
    <t>NO</t>
  </si>
  <si>
    <t>CODIGO: FLB-C-02-02GV</t>
  </si>
  <si>
    <t>DESDE (DD/MM/AA)</t>
  </si>
  <si>
    <t>RELACIÓN DE GASTOS</t>
  </si>
  <si>
    <t>Carro</t>
  </si>
  <si>
    <t>Moto</t>
  </si>
  <si>
    <t>NO APLICA</t>
  </si>
  <si>
    <t>HASTA (DD/MM/AA)</t>
  </si>
  <si>
    <t>TOTAL ANTICIPO</t>
  </si>
  <si>
    <t>Cédula:</t>
  </si>
  <si>
    <t>NOMBRE COLABORADOR:</t>
  </si>
  <si>
    <t>FECHA DEL VIAJE:</t>
  </si>
  <si>
    <t>MOTIVO DEL VIAJE:</t>
  </si>
  <si>
    <t>CENTRO DE COSTOS:</t>
  </si>
  <si>
    <t>Tipo de Vehículo</t>
  </si>
  <si>
    <t>Respuesta</t>
  </si>
  <si>
    <t>Colaborador</t>
  </si>
  <si>
    <t>DIA</t>
  </si>
  <si>
    <t>MES</t>
  </si>
  <si>
    <t>AÑO</t>
  </si>
  <si>
    <t>TOTAL DÍAS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</si>
  <si>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</si>
  <si>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</si>
  <si>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</si>
  <si>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</si>
  <si>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</si>
  <si>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</si>
  <si>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</si>
  <si>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</si>
  <si>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</si>
  <si>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</si>
  <si>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</si>
  <si>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</si>
  <si>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SOLICITUD DEL ANTICIPO:</t>
  </si>
  <si>
    <t>N° DE
DIAS</t>
  </si>
  <si>
    <t>Andrea Fernanda Muñoz Cuellar</t>
  </si>
  <si>
    <t>Angela Cecilia Vásquez Escobar</t>
  </si>
  <si>
    <t>Angela María Hincapié Soto</t>
  </si>
  <si>
    <t>Angela Maria Trujillo Gutiérrez</t>
  </si>
  <si>
    <t>Constanza Maria Orrego Gómez</t>
  </si>
  <si>
    <t>Daniela Moreno Gordon</t>
  </si>
  <si>
    <t>Eliana Espinosa Martínez</t>
  </si>
  <si>
    <t>Hernando Llano Dávila</t>
  </si>
  <si>
    <t>Mónica María Bedoya Rojas</t>
  </si>
  <si>
    <t>Olga Beatriz Pachón Jiménez</t>
  </si>
  <si>
    <t>Santiago Isaza Arango</t>
  </si>
  <si>
    <t>Victoria Eugenia Tamayo Lozano</t>
  </si>
  <si>
    <t xml:space="preserve">C.C. </t>
  </si>
  <si>
    <t>Proyectos Especiales</t>
  </si>
  <si>
    <t>Otras iniciativas</t>
  </si>
  <si>
    <t>Funcionamiento - Comunicaciones</t>
  </si>
  <si>
    <t>Juanita Henao López</t>
  </si>
  <si>
    <t>Pablo Jaramillo Villegas</t>
  </si>
  <si>
    <t>FECHA LEGALIZACIÓN DEL ANTICIPO:</t>
  </si>
  <si>
    <t>LEGALIZACIÓN DE GASTOS</t>
  </si>
  <si>
    <t>Firma Director de Área:</t>
  </si>
  <si>
    <t xml:space="preserve">Nombre: </t>
  </si>
  <si>
    <t xml:space="preserve">Cédula: </t>
  </si>
  <si>
    <t>Valor Solicitado</t>
  </si>
  <si>
    <t>Valor Legalizado</t>
  </si>
  <si>
    <t xml:space="preserve">Firma Funcionario: </t>
  </si>
  <si>
    <t>Laura Sofía Duque Montilla</t>
  </si>
  <si>
    <t>Juliana Toro Restrepo</t>
  </si>
  <si>
    <t>Natalia Escobar Santander</t>
  </si>
  <si>
    <t>Yulieth Andrea González Urrego</t>
  </si>
  <si>
    <t xml:space="preserve">Firma Colaborador: </t>
  </si>
  <si>
    <t>Carlos Eduardo García Cortés</t>
  </si>
  <si>
    <t>Karen Cristina Jiménez Ramírez</t>
  </si>
  <si>
    <t>Manuel Alejandro Castrillón Martínez</t>
  </si>
  <si>
    <t>Santiago Cardona Duque</t>
  </si>
  <si>
    <t>EDICIÓN: 1</t>
  </si>
  <si>
    <t>Alojamiento</t>
  </si>
  <si>
    <t xml:space="preserve"> </t>
  </si>
  <si>
    <t>Recuerde los valores autorizados asi:</t>
  </si>
  <si>
    <t>América</t>
  </si>
  <si>
    <t>Europa</t>
  </si>
  <si>
    <t>Asia</t>
  </si>
  <si>
    <t>Africa</t>
  </si>
  <si>
    <t>Manutención y transporte</t>
  </si>
  <si>
    <t>PAIS AL QUE VIAJA</t>
  </si>
  <si>
    <t xml:space="preserve">Nota: Recuerde que deberá conservar todas las facturas, recibos y tiquetes obtenidos durante el viaje, para adjuntarlos a la respectiva legalización </t>
  </si>
  <si>
    <t xml:space="preserve">TOTAL ANTICIPO </t>
  </si>
  <si>
    <t>DÍA</t>
  </si>
  <si>
    <t>FECHA (dd/mm)</t>
  </si>
  <si>
    <t>ALOJAMIENTO</t>
  </si>
  <si>
    <t>ALIMENTACIÓN Y TRANSPORTES</t>
  </si>
  <si>
    <t>OTROS</t>
  </si>
  <si>
    <t xml:space="preserve">FECHA DEL VIAJE: </t>
  </si>
  <si>
    <t>CONTINENTE DESTINO:</t>
  </si>
  <si>
    <t>Continente</t>
  </si>
  <si>
    <r>
      <t xml:space="preserve">OBSERVACIONES: 
</t>
    </r>
    <r>
      <rPr>
        <b/>
        <i/>
        <sz val="8"/>
        <color theme="2" tint="-0.749992370372631"/>
        <rFont val="Calibri"/>
        <family val="2"/>
        <scheme val="minor"/>
      </rPr>
      <t>En caso de haber indicado algún valor en el campo "otros" por favor describir a que corresponde o incluir información adicional que considere necesaria</t>
    </r>
  </si>
  <si>
    <r>
      <t xml:space="preserve">OBSERVACIONES: 
</t>
    </r>
    <r>
      <rPr>
        <b/>
        <i/>
        <sz val="9"/>
        <color theme="2" tint="-0.749992370372631"/>
        <rFont val="Calibri"/>
        <family val="2"/>
        <scheme val="minor"/>
      </rPr>
      <t>En caso de haber indicado algún valor en el campo "otros" por favor describir a que corresponde o incluir información adicional que considere necesaria</t>
    </r>
  </si>
  <si>
    <r>
      <rPr>
        <b/>
        <i/>
        <sz val="10"/>
        <rFont val="Calibri"/>
        <family val="2"/>
        <scheme val="minor"/>
      </rPr>
      <t xml:space="preserve">Notas: 
* </t>
    </r>
    <r>
      <rPr>
        <i/>
        <sz val="9"/>
        <rFont val="Calibri"/>
        <family val="2"/>
        <scheme val="minor"/>
      </rPr>
      <t>Si se debe hacer reintegro es a la Fundación es necesario djuntar el comprobante de la transferencia dentro de los 3 días hábiles posteriores al viaje.</t>
    </r>
    <r>
      <rPr>
        <b/>
        <i/>
        <sz val="9"/>
        <color rgb="FFFF0000"/>
        <rFont val="Calibri"/>
        <family val="2"/>
        <scheme val="minor"/>
      </rPr>
      <t xml:space="preserve">
* Adjunto a este formato deberá incluir todas las facturas, recibos y tiquetes obtenidos durante el viaje</t>
    </r>
  </si>
  <si>
    <r>
      <t xml:space="preserve">De acuerdo con la tabla anterior, a continuación indique el valor requerido para cada dia </t>
    </r>
    <r>
      <rPr>
        <b/>
        <i/>
        <sz val="9"/>
        <color rgb="FFFF0000"/>
        <rFont val="Calibri"/>
        <family val="2"/>
        <scheme val="minor"/>
      </rPr>
      <t>(solo en números, sin simbolos ni letras)</t>
    </r>
    <r>
      <rPr>
        <b/>
        <i/>
        <sz val="9"/>
        <color theme="2" tint="-0.749992370372631"/>
        <rFont val="Calibri"/>
        <family val="2"/>
        <scheme val="minor"/>
      </rPr>
      <t>. Si el viaje requiere más días, anexe otro formato.</t>
    </r>
  </si>
  <si>
    <t>SOLICITUD DE ANTICIPO DE GASTOS DE VIAJES INTERNACIONALES</t>
  </si>
  <si>
    <t>LEGALIZACIÓN DE GASTOS DE VIAJES INTERNACIONALES</t>
  </si>
  <si>
    <t>FECHA: mar.12 de 2024</t>
  </si>
  <si>
    <t>Ana Clemencia Aristizabal Londoño</t>
  </si>
  <si>
    <t>Isabel Cristina Hernández Clavijo</t>
  </si>
  <si>
    <t>Juan José Gaviria Salazar</t>
  </si>
  <si>
    <t>Emily Vanessa Cardona Giraldo</t>
  </si>
  <si>
    <t>Paola Londoño Buitrago</t>
  </si>
  <si>
    <t>usa</t>
  </si>
  <si>
    <t>EDICIÓN: 3</t>
  </si>
  <si>
    <t>FECHA: feb. 11 de 2026</t>
  </si>
  <si>
    <t>Angelle Tatiana Marles Orózco</t>
  </si>
  <si>
    <t>Carolina Mejía González</t>
  </si>
  <si>
    <t>Diana Paola Salazar Aristizabal</t>
  </si>
  <si>
    <t>Gabriel Alfonso Mogollón Rojas</t>
  </si>
  <si>
    <t>Laura Santamaría Holguín</t>
  </si>
  <si>
    <t>Luz Adriana Posada López</t>
  </si>
  <si>
    <t>Nathalie Renaud M'causland</t>
  </si>
  <si>
    <t>USD 280 noche</t>
  </si>
  <si>
    <t>USD 170 diarios</t>
  </si>
  <si>
    <t>€170 diarios</t>
  </si>
  <si>
    <t>€315 noche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</si>
</sst>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[$$-2C0A]\ * #,##0_-;\-[$$-2C0A]\ * #,##0_-;_-[$$-2C0A]\ * &quot;-&quot;??_-;_-@_-"/>
    <numFmt numFmtId="166" formatCode="_-&quot;$&quot;\ * #,##0_-;\-&quot;$&quot;\ * #,##0_-;_-&quot;$&quot;\ 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1"/>
      <color rgb="FF1D1B11"/>
      <name val="Calibri"/>
      <family val="2"/>
      <scheme val="minor"/>
    </font>
    <font>
      <sz val="10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3"/>
      <color rgb="FF000000"/>
      <name val="Calibri"/>
      <family val="2"/>
    </font>
    <font>
      <sz val="13"/>
      <color rgb="FF1D1B10"/>
      <name val="Calibri"/>
      <family val="2"/>
    </font>
    <font>
      <b/>
      <sz val="8"/>
      <name val="Calibri"/>
      <family val="2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2" tint="-0.74999237037263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sz val="10"/>
      <name val="Arial"/>
      <family val="2"/>
    </font>
    <font>
      <b/>
      <sz val="9"/>
      <color theme="2" tint="-0.749992370372631"/>
      <name val="Calibri"/>
      <family val="2"/>
      <scheme val="minor"/>
    </font>
    <font>
      <b/>
      <i/>
      <sz val="9"/>
      <color theme="2" tint="-0.749992370372631"/>
      <name val="Calibri"/>
      <family val="2"/>
      <scheme val="minor"/>
    </font>
    <font>
      <b/>
      <i/>
      <sz val="8"/>
      <color theme="2" tint="-0.749992370372631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8"/>
      <color indexed="81"/>
      <name val="Tahoma"/>
      <family val="2"/>
    </font>
    <font>
      <b/>
      <sz val="10"/>
      <color rgb="FF494529"/>
      <name val="Calibri"/>
      <family val="2"/>
    </font>
    <font>
      <sz val="9"/>
      <color rgb="FF000000"/>
      <name val="Calibri"/>
      <family val="2"/>
    </font>
    <font>
      <sz val="10"/>
      <color rgb="FF494529"/>
      <name val="Calibri"/>
      <family val="2"/>
    </font>
    <font>
      <sz val="8"/>
      <name val="Calibri"/>
      <family val="2"/>
    </font>
    <font>
      <sz val="11"/>
      <color rgb="FF494529"/>
      <name val="Calibri"/>
      <family val="2"/>
    </font>
    <font>
      <b/>
      <sz val="11"/>
      <color rgb="FF494529"/>
      <name val="Calibri"/>
      <family val="2"/>
    </font>
    <font>
      <sz val="10"/>
      <color theme="3" tint="-0.249977111117893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258">
    <xf numFmtId="0" fontId="0" fillId="0" borderId="0" xfId="0"/>
    <xf numFmtId="0" fontId="10" fillId="2" borderId="0" xfId="0" applyFont="1" applyFill="1"/>
    <xf numFmtId="0" fontId="3" fillId="3" borderId="0" xfId="0" applyFont="1" applyFill="1"/>
    <xf numFmtId="0" fontId="0" fillId="3" borderId="0" xfId="0" applyFill="1"/>
    <xf numFmtId="0" fontId="5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/>
    <xf numFmtId="0" fontId="7" fillId="0" borderId="9" xfId="0" applyFont="1" applyBorder="1" applyAlignment="1">
      <alignment horizontal="center" vertical="center"/>
    </xf>
    <xf numFmtId="0" fontId="14" fillId="5" borderId="14" xfId="0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4" fillId="0" borderId="14" xfId="0" applyFont="1" applyBorder="1"/>
    <xf numFmtId="3" fontId="15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/>
    </xf>
    <xf numFmtId="3" fontId="14" fillId="5" borderId="14" xfId="0" applyNumberFormat="1" applyFont="1" applyFill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9" xfId="0" applyFont="1" applyBorder="1"/>
    <xf numFmtId="0" fontId="7" fillId="0" borderId="0" xfId="0" applyFont="1"/>
    <xf numFmtId="0" fontId="18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vertical="center"/>
    </xf>
    <xf numFmtId="0" fontId="5" fillId="0" borderId="9" xfId="0" applyFont="1" applyBorder="1"/>
    <xf numFmtId="0" fontId="7" fillId="0" borderId="0" xfId="0" applyFont="1" applyAlignment="1">
      <alignment horizontal="left" vertical="center"/>
    </xf>
    <xf numFmtId="0" fontId="24" fillId="0" borderId="0" xfId="0" applyFont="1"/>
    <xf numFmtId="0" fontId="23" fillId="0" borderId="0" xfId="0" applyFont="1" applyAlignment="1">
      <alignment vertical="center"/>
    </xf>
    <xf numFmtId="0" fontId="25" fillId="0" borderId="0" xfId="0" applyFont="1"/>
    <xf numFmtId="0" fontId="23" fillId="0" borderId="0" xfId="0" applyFont="1"/>
    <xf numFmtId="0" fontId="17" fillId="0" borderId="0" xfId="0" applyFont="1" applyAlignment="1" applyProtection="1">
      <alignment vertical="center"/>
      <protection locked="0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9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7" fillId="0" borderId="6" xfId="0" applyFont="1" applyBorder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18" fontId="26" fillId="0" borderId="0" xfId="0" applyNumberFormat="1" applyFont="1" applyAlignment="1">
      <alignment vertical="center"/>
    </xf>
    <xf numFmtId="18" fontId="2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4" fillId="0" borderId="12" xfId="0" applyFont="1" applyBorder="1" applyAlignment="1">
      <alignment vertical="center"/>
    </xf>
    <xf numFmtId="0" fontId="44" fillId="0" borderId="10" xfId="0" applyFont="1" applyBorder="1" applyAlignment="1">
      <alignment vertical="center"/>
    </xf>
    <xf numFmtId="0" fontId="45" fillId="0" borderId="11" xfId="0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0" fontId="45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25" fillId="0" borderId="9" xfId="0" applyFont="1" applyBorder="1"/>
    <xf numFmtId="0" fontId="43" fillId="0" borderId="5" xfId="0" applyFont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45" fillId="0" borderId="0" xfId="0" applyFont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4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40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0" fontId="41" fillId="7" borderId="6" xfId="0" applyFont="1" applyFill="1" applyBorder="1" applyAlignment="1" applyProtection="1">
      <alignment horizontal="center" vertical="center"/>
      <protection locked="0"/>
    </xf>
    <xf numFmtId="0" fontId="41" fillId="7" borderId="2" xfId="0" applyFont="1" applyFill="1" applyBorder="1" applyAlignment="1" applyProtection="1">
      <alignment horizontal="center" vertical="center"/>
      <protection locked="0"/>
    </xf>
    <xf numFmtId="0" fontId="41" fillId="7" borderId="4" xfId="0" applyFont="1" applyFill="1" applyBorder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8" fillId="4" borderId="6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center" vertical="center"/>
      <protection locked="0"/>
    </xf>
    <xf numFmtId="165" fontId="8" fillId="6" borderId="6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" fontId="37" fillId="0" borderId="2" xfId="0" applyNumberFormat="1" applyFont="1" applyBorder="1" applyAlignment="1" applyProtection="1">
      <alignment horizontal="center" vertical="center"/>
      <protection locked="0"/>
    </xf>
    <xf numFmtId="16" fontId="37" fillId="0" borderId="4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6" fillId="0" borderId="0" xfId="0" applyFont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3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3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32" fillId="0" borderId="6" xfId="0" applyFont="1" applyBorder="1" applyAlignment="1">
      <alignment horizontal="left"/>
    </xf>
    <xf numFmtId="0" fontId="32" fillId="0" borderId="13" xfId="0" applyFont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32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8" fillId="4" borderId="6" xfId="0" applyFont="1" applyFill="1" applyBorder="1" applyAlignment="1">
      <alignment horizontal="left" vertical="top" wrapText="1"/>
    </xf>
    <xf numFmtId="0" fontId="46" fillId="4" borderId="7" xfId="0" applyFont="1" applyFill="1" applyBorder="1" applyAlignment="1" applyProtection="1">
      <alignment horizontal="left" vertical="top" wrapText="1"/>
      <protection locked="0"/>
    </xf>
    <xf numFmtId="0" fontId="46" fillId="4" borderId="5" xfId="0" applyFont="1" applyFill="1" applyBorder="1" applyAlignment="1" applyProtection="1">
      <alignment horizontal="left" vertical="top" wrapText="1"/>
      <protection locked="0"/>
    </xf>
    <xf numFmtId="0" fontId="46" fillId="4" borderId="8" xfId="0" applyFont="1" applyFill="1" applyBorder="1" applyAlignment="1" applyProtection="1">
      <alignment horizontal="left" vertical="top" wrapText="1"/>
      <protection locked="0"/>
    </xf>
    <xf numFmtId="0" fontId="46" fillId="4" borderId="1" xfId="0" applyFont="1" applyFill="1" applyBorder="1" applyAlignment="1" applyProtection="1">
      <alignment horizontal="left" vertical="top" wrapText="1"/>
      <protection locked="0"/>
    </xf>
    <xf numFmtId="0" fontId="46" fillId="4" borderId="0" xfId="0" applyFont="1" applyFill="1" applyAlignment="1" applyProtection="1">
      <alignment horizontal="left" vertical="top" wrapText="1"/>
      <protection locked="0"/>
    </xf>
    <xf numFmtId="0" fontId="46" fillId="4" borderId="9" xfId="0" applyFont="1" applyFill="1" applyBorder="1" applyAlignment="1" applyProtection="1">
      <alignment horizontal="left" vertical="top" wrapText="1"/>
      <protection locked="0"/>
    </xf>
    <xf numFmtId="0" fontId="46" fillId="4" borderId="10" xfId="0" applyFont="1" applyFill="1" applyBorder="1" applyAlignment="1" applyProtection="1">
      <alignment horizontal="left" vertical="top" wrapText="1"/>
      <protection locked="0"/>
    </xf>
    <xf numFmtId="0" fontId="46" fillId="4" borderId="11" xfId="0" applyFont="1" applyFill="1" applyBorder="1" applyAlignment="1" applyProtection="1">
      <alignment horizontal="left" vertical="top" wrapText="1"/>
      <protection locked="0"/>
    </xf>
    <xf numFmtId="0" fontId="46" fillId="4" borderId="12" xfId="0" applyFont="1" applyFill="1" applyBorder="1" applyAlignment="1" applyProtection="1">
      <alignment horizontal="left" vertical="top" wrapText="1"/>
      <protection locked="0"/>
    </xf>
    <xf numFmtId="1" fontId="8" fillId="4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35" fillId="0" borderId="13" xfId="0" applyFont="1" applyBorder="1" applyAlignment="1">
      <alignment horizontal="center"/>
    </xf>
    <xf numFmtId="165" fontId="38" fillId="4" borderId="6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vertical="center"/>
      <protection locked="0"/>
    </xf>
    <xf numFmtId="0" fontId="26" fillId="4" borderId="4" xfId="0" applyFont="1" applyFill="1" applyBorder="1" applyAlignment="1" applyProtection="1">
      <alignment horizontal="center" vertical="center"/>
      <protection locked="0"/>
    </xf>
    <xf numFmtId="1" fontId="8" fillId="4" borderId="6" xfId="1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4" borderId="6" xfId="0" applyFont="1" applyFill="1" applyBorder="1" applyAlignment="1" applyProtection="1">
      <alignment horizontal="left" vertical="top" wrapText="1"/>
      <protection locked="0"/>
    </xf>
    <xf numFmtId="0" fontId="29" fillId="0" borderId="6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1" fontId="8" fillId="4" borderId="6" xfId="1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1" fontId="8" fillId="4" borderId="2" xfId="1" applyNumberFormat="1" applyFont="1" applyFill="1" applyBorder="1" applyAlignment="1" applyProtection="1">
      <alignment horizontal="center" vertical="center"/>
    </xf>
    <xf numFmtId="1" fontId="8" fillId="4" borderId="3" xfId="1" applyNumberFormat="1" applyFont="1" applyFill="1" applyBorder="1" applyAlignment="1" applyProtection="1">
      <alignment horizontal="center" vertical="center"/>
    </xf>
    <xf numFmtId="1" fontId="8" fillId="4" borderId="4" xfId="1" applyNumberFormat="1" applyFont="1" applyFill="1" applyBorder="1" applyAlignment="1" applyProtection="1">
      <alignment horizontal="center" vertical="center"/>
    </xf>
    <xf numFmtId="1" fontId="8" fillId="4" borderId="2" xfId="1" applyNumberFormat="1" applyFont="1" applyFill="1" applyBorder="1" applyAlignment="1" applyProtection="1">
      <alignment horizontal="center" vertical="center"/>
      <protection locked="0"/>
    </xf>
    <xf numFmtId="1" fontId="8" fillId="4" borderId="3" xfId="1" applyNumberFormat="1" applyFont="1" applyFill="1" applyBorder="1" applyAlignment="1" applyProtection="1">
      <alignment horizontal="center" vertical="center"/>
      <protection locked="0"/>
    </xf>
    <xf numFmtId="1" fontId="8" fillId="4" borderId="4" xfId="1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166" fontId="8" fillId="4" borderId="2" xfId="2" applyNumberFormat="1" applyFont="1" applyFill="1" applyBorder="1" applyAlignment="1" applyProtection="1">
      <alignment horizontal="center" vertical="center"/>
    </xf>
    <xf numFmtId="166" fontId="8" fillId="4" borderId="3" xfId="2" applyNumberFormat="1" applyFont="1" applyFill="1" applyBorder="1" applyAlignment="1" applyProtection="1">
      <alignment horizontal="center" vertical="center"/>
    </xf>
    <xf numFmtId="166" fontId="8" fillId="4" borderId="4" xfId="2" applyNumberFormat="1" applyFont="1" applyFill="1" applyBorder="1" applyAlignment="1" applyProtection="1">
      <alignment horizontal="center" vertical="center"/>
    </xf>
    <xf numFmtId="1" fontId="17" fillId="4" borderId="2" xfId="1" applyNumberFormat="1" applyFont="1" applyFill="1" applyBorder="1" applyAlignment="1" applyProtection="1">
      <alignment horizontal="center" vertical="center"/>
    </xf>
    <xf numFmtId="1" fontId="17" fillId="4" borderId="3" xfId="1" applyNumberFormat="1" applyFont="1" applyFill="1" applyBorder="1" applyAlignment="1" applyProtection="1">
      <alignment horizontal="center" vertical="center"/>
    </xf>
    <xf numFmtId="1" fontId="17" fillId="4" borderId="4" xfId="1" applyNumberFormat="1" applyFont="1" applyFill="1" applyBorder="1" applyAlignment="1" applyProtection="1">
      <alignment horizontal="center" vertical="center"/>
    </xf>
    <xf numFmtId="1" fontId="26" fillId="0" borderId="2" xfId="0" applyNumberFormat="1" applyFont="1" applyBorder="1" applyAlignment="1">
      <alignment horizontal="center" vertical="center"/>
    </xf>
    <xf numFmtId="1" fontId="26" fillId="0" borderId="3" xfId="0" applyNumberFormat="1" applyFont="1" applyBorder="1" applyAlignment="1">
      <alignment horizontal="center" vertical="center"/>
    </xf>
    <xf numFmtId="1" fontId="26" fillId="0" borderId="4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26" fillId="4" borderId="6" xfId="0" applyFont="1" applyFill="1" applyBorder="1" applyAlignment="1" applyProtection="1">
      <alignment horizontal="left" vertical="center"/>
      <protection locked="0"/>
    </xf>
  </cellXfs>
  <cellStyles count="3">
    <cellStyle name="Moneda" xfId="2" builtinId="4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11</xdr:col>
          <xdr:colOff>57150</xdr:colOff>
          <xdr:row>9</xdr:row>
          <xdr:rowOff>38100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31</xdr:col>
      <xdr:colOff>183243</xdr:colOff>
      <xdr:row>0</xdr:row>
      <xdr:rowOff>0</xdr:rowOff>
    </xdr:from>
    <xdr:to>
      <xdr:col>33</xdr:col>
      <xdr:colOff>154214</xdr:colOff>
      <xdr:row>3</xdr:row>
      <xdr:rowOff>19184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78" r="21861"/>
        <a:stretch>
          <a:fillRect/>
        </a:stretch>
      </xdr:blipFill>
      <xdr:spPr bwMode="auto">
        <a:xfrm>
          <a:off x="6869793" y="0"/>
          <a:ext cx="351971" cy="39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183243</xdr:colOff>
      <xdr:row>0</xdr:row>
      <xdr:rowOff>0</xdr:rowOff>
    </xdr:from>
    <xdr:to>
      <xdr:col>34</xdr:col>
      <xdr:colOff>154213</xdr:colOff>
      <xdr:row>3</xdr:row>
      <xdr:rowOff>19184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78" r="21861"/>
        <a:stretch>
          <a:fillRect/>
        </a:stretch>
      </xdr:blipFill>
      <xdr:spPr bwMode="auto">
        <a:xfrm>
          <a:off x="6928669" y="0"/>
          <a:ext cx="360165" cy="403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11</xdr:col>
          <xdr:colOff>152400</xdr:colOff>
          <xdr:row>7</xdr:row>
          <xdr:rowOff>12700</xdr:rowOff>
        </xdr:to>
        <xdr:sp macro="" textlink="">
          <xdr:nvSpPr>
            <xdr:cNvPr id="3073" name="Combo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59999389629810485"/>
  </sheetPr>
  <dimension ref="A1:AP52"/>
  <sheetViews>
    <sheetView showGridLines="0" tabSelected="1" topLeftCell="A19" zoomScale="124" zoomScaleNormal="124" zoomScalePageLayoutView="140" workbookViewId="0">
      <selection activeCell="Y27" sqref="Y27"/>
    </sheetView>
  </sheetViews>
  <sheetFormatPr baseColWidth="10" defaultColWidth="11.453125" defaultRowHeight="14.5" x14ac:dyDescent="0.3"/>
  <cols>
    <col min="1" max="1" width="2.453125" style="6" customWidth="1"/>
    <col min="2" max="2" width="3.453125" style="6" customWidth="1"/>
    <col min="3" max="3" width="2.7265625" style="6" customWidth="1"/>
    <col min="4" max="4" width="2.453125" style="6" customWidth="1"/>
    <col min="5" max="5" width="3.453125" style="6" customWidth="1"/>
    <col min="6" max="6" width="5.1796875" style="6" customWidth="1"/>
    <col min="7" max="7" width="6.453125" style="6" customWidth="1"/>
    <col min="8" max="8" width="2.81640625" style="6" customWidth="1"/>
    <col min="9" max="9" width="3.81640625" style="6" customWidth="1"/>
    <col min="10" max="10" width="2.81640625" style="6" customWidth="1"/>
    <col min="11" max="11" width="5.1796875" style="6" customWidth="1"/>
    <col min="12" max="12" width="3.7265625" style="6" customWidth="1"/>
    <col min="13" max="13" width="4.7265625" style="6" customWidth="1"/>
    <col min="14" max="16" width="2.81640625" style="6" customWidth="1"/>
    <col min="17" max="17" width="3.81640625" style="6" customWidth="1"/>
    <col min="18" max="19" width="2.81640625" style="6" customWidth="1"/>
    <col min="20" max="20" width="1.81640625" style="6" customWidth="1"/>
    <col min="21" max="21" width="3.81640625" style="6" customWidth="1"/>
    <col min="22" max="35" width="2.81640625" style="6" customWidth="1"/>
    <col min="36" max="36" width="16.81640625" style="22" customWidth="1"/>
    <col min="37" max="37" width="2.81640625" style="6" customWidth="1"/>
    <col min="38" max="38" width="9.453125" style="6" customWidth="1"/>
    <col min="39" max="110" width="2.81640625" style="6" customWidth="1"/>
    <col min="111" max="16384" width="11.453125" style="6"/>
  </cols>
  <sheetData>
    <row r="1" spans="2:36" s="4" customFormat="1" ht="10" customHeight="1" x14ac:dyDescent="0.35">
      <c r="B1" s="91" t="s">
        <v>95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3"/>
      <c r="Z1" s="100" t="s">
        <v>2</v>
      </c>
      <c r="AA1" s="101"/>
      <c r="AB1" s="101"/>
      <c r="AC1" s="101"/>
      <c r="AD1" s="101"/>
      <c r="AE1" s="102"/>
      <c r="AF1" s="103"/>
      <c r="AG1" s="103"/>
      <c r="AH1" s="103"/>
      <c r="AI1" s="103"/>
      <c r="AJ1" s="22"/>
    </row>
    <row r="2" spans="2:36" s="4" customFormat="1" ht="10" customHeight="1" x14ac:dyDescent="0.35">
      <c r="B2" s="94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6"/>
      <c r="Z2" s="100" t="s">
        <v>104</v>
      </c>
      <c r="AA2" s="101"/>
      <c r="AB2" s="101"/>
      <c r="AC2" s="101"/>
      <c r="AD2" s="101"/>
      <c r="AE2" s="102"/>
      <c r="AF2" s="103"/>
      <c r="AG2" s="103"/>
      <c r="AH2" s="103"/>
      <c r="AI2" s="103"/>
      <c r="AJ2" s="22"/>
    </row>
    <row r="3" spans="2:36" s="4" customFormat="1" ht="10" customHeight="1" x14ac:dyDescent="0.35"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9"/>
      <c r="Z3" s="100" t="s">
        <v>105</v>
      </c>
      <c r="AA3" s="101"/>
      <c r="AB3" s="101"/>
      <c r="AC3" s="101"/>
      <c r="AD3" s="101"/>
      <c r="AE3" s="102"/>
      <c r="AF3" s="103"/>
      <c r="AG3" s="103"/>
      <c r="AH3" s="103"/>
      <c r="AI3" s="103"/>
      <c r="AJ3" s="22"/>
    </row>
    <row r="4" spans="2:36" s="4" customFormat="1" ht="6" customHeight="1" x14ac:dyDescent="0.3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0"/>
      <c r="Y4" s="10"/>
      <c r="Z4" s="10"/>
      <c r="AA4" s="10"/>
      <c r="AB4" s="10"/>
      <c r="AC4" s="10"/>
      <c r="AD4" s="11"/>
      <c r="AE4" s="11"/>
      <c r="AF4" s="11"/>
      <c r="AG4" s="11"/>
      <c r="AH4" s="11"/>
      <c r="AI4" s="12"/>
      <c r="AJ4" s="22"/>
    </row>
    <row r="5" spans="2:36" s="4" customFormat="1" ht="13" customHeight="1" x14ac:dyDescent="0.35">
      <c r="B5" s="104" t="s">
        <v>34</v>
      </c>
      <c r="C5" s="105"/>
      <c r="D5" s="105"/>
      <c r="E5" s="105"/>
      <c r="F5" s="105"/>
      <c r="G5" s="105"/>
      <c r="H5" s="105"/>
      <c r="I5" s="106"/>
      <c r="J5" s="107"/>
      <c r="K5" s="107"/>
      <c r="L5" s="108"/>
      <c r="M5" s="109"/>
      <c r="N5" s="108"/>
      <c r="O5" s="109"/>
      <c r="P5" s="22"/>
      <c r="AI5" s="48"/>
      <c r="AJ5" s="22"/>
    </row>
    <row r="6" spans="2:36" s="4" customFormat="1" ht="10" customHeight="1" x14ac:dyDescent="0.35">
      <c r="B6" s="73"/>
      <c r="C6" s="72"/>
      <c r="D6" s="72"/>
      <c r="E6" s="72"/>
      <c r="F6" s="72"/>
      <c r="G6" s="72"/>
      <c r="H6" s="72"/>
      <c r="I6" s="72"/>
      <c r="J6" s="84" t="s">
        <v>18</v>
      </c>
      <c r="K6" s="84"/>
      <c r="L6" s="84" t="s">
        <v>19</v>
      </c>
      <c r="M6" s="84"/>
      <c r="N6" s="84" t="s">
        <v>20</v>
      </c>
      <c r="O6" s="84"/>
      <c r="P6" s="22"/>
      <c r="AI6" s="48"/>
      <c r="AJ6" s="22"/>
    </row>
    <row r="7" spans="2:36" s="74" customFormat="1" ht="3.65" customHeight="1" x14ac:dyDescent="0.3">
      <c r="B7" s="75"/>
      <c r="C7" s="76"/>
      <c r="D7" s="76"/>
      <c r="E7" s="76"/>
      <c r="F7" s="76"/>
      <c r="G7" s="76"/>
      <c r="H7" s="76"/>
      <c r="I7" s="76"/>
      <c r="AI7" s="77"/>
      <c r="AJ7" s="22"/>
    </row>
    <row r="8" spans="2:36" s="74" customFormat="1" ht="15" customHeight="1" x14ac:dyDescent="0.3">
      <c r="B8" s="71" t="s">
        <v>11</v>
      </c>
      <c r="C8" s="72"/>
      <c r="D8" s="72"/>
      <c r="E8" s="72"/>
      <c r="F8" s="72"/>
      <c r="G8" s="72"/>
      <c r="H8" s="72"/>
      <c r="I8" s="72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 t="s">
        <v>48</v>
      </c>
      <c r="Y8" s="86"/>
      <c r="Z8" s="87"/>
      <c r="AA8" s="88" t="str">
        <f>IFERROR(VLOOKUP(J8,colaborador,2,FALSE),"Colaborador No Seleccionado")</f>
        <v>Colaborador No Seleccionado</v>
      </c>
      <c r="AB8" s="88"/>
      <c r="AC8" s="88"/>
      <c r="AD8" s="88"/>
      <c r="AE8" s="88"/>
      <c r="AF8" s="88"/>
      <c r="AG8" s="88"/>
      <c r="AH8" s="88"/>
      <c r="AI8" s="88"/>
      <c r="AJ8" s="22"/>
    </row>
    <row r="9" spans="2:36" s="74" customFormat="1" ht="8.15" customHeight="1" x14ac:dyDescent="0.3">
      <c r="B9" s="78"/>
      <c r="C9" s="79"/>
      <c r="D9" s="80"/>
      <c r="E9" s="80"/>
      <c r="F9" s="80"/>
      <c r="G9" s="81"/>
      <c r="H9" s="80"/>
      <c r="I9" s="82"/>
      <c r="J9" s="80"/>
      <c r="K9" s="80"/>
      <c r="L9" s="80"/>
      <c r="M9" s="82"/>
      <c r="N9" s="80"/>
      <c r="O9" s="81"/>
      <c r="P9" s="81"/>
      <c r="Q9" s="79"/>
      <c r="R9" s="80"/>
      <c r="S9" s="80"/>
      <c r="T9" s="80"/>
      <c r="U9" s="81"/>
      <c r="V9" s="81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77"/>
      <c r="AJ9" s="22"/>
    </row>
    <row r="10" spans="2:36" s="37" customFormat="1" ht="26.25" customHeight="1" x14ac:dyDescent="0.35">
      <c r="B10" s="110" t="s">
        <v>89</v>
      </c>
      <c r="C10" s="111"/>
      <c r="D10" s="111"/>
      <c r="E10" s="111"/>
      <c r="F10" s="111"/>
      <c r="G10" s="112"/>
      <c r="H10" s="113"/>
      <c r="I10" s="113"/>
      <c r="J10" s="113"/>
      <c r="K10" s="113"/>
      <c r="L10" s="113"/>
      <c r="M10" s="113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22"/>
    </row>
    <row r="11" spans="2:36" s="37" customFormat="1" ht="17.25" customHeight="1" x14ac:dyDescent="0.35">
      <c r="B11" s="89" t="s">
        <v>88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22"/>
    </row>
    <row r="12" spans="2:36" ht="23.15" customHeight="1" x14ac:dyDescent="0.3">
      <c r="B12" s="152" t="s">
        <v>3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 t="s">
        <v>8</v>
      </c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62" t="s">
        <v>35</v>
      </c>
      <c r="Y12" s="152"/>
      <c r="Z12" s="152"/>
      <c r="AA12" s="152"/>
      <c r="AB12" s="162" t="s">
        <v>80</v>
      </c>
      <c r="AC12" s="162"/>
      <c r="AD12" s="162"/>
      <c r="AE12" s="162"/>
      <c r="AF12" s="162"/>
      <c r="AG12" s="162"/>
      <c r="AH12" s="162"/>
      <c r="AI12" s="162"/>
    </row>
    <row r="13" spans="2:36" ht="15.65" customHeight="1" x14ac:dyDescent="0.3">
      <c r="B13" s="159"/>
      <c r="C13" s="159"/>
      <c r="D13" s="149"/>
      <c r="E13" s="150"/>
      <c r="F13" s="150"/>
      <c r="G13" s="150"/>
      <c r="H13" s="151"/>
      <c r="I13" s="149"/>
      <c r="J13" s="150"/>
      <c r="K13" s="150"/>
      <c r="L13" s="151"/>
      <c r="M13" s="159"/>
      <c r="N13" s="159"/>
      <c r="O13" s="149"/>
      <c r="P13" s="150"/>
      <c r="Q13" s="150"/>
      <c r="R13" s="150"/>
      <c r="S13" s="150"/>
      <c r="T13" s="151"/>
      <c r="U13" s="191"/>
      <c r="V13" s="191"/>
      <c r="W13" s="191"/>
      <c r="X13" s="156" t="str">
        <f>IFERROR(DATE(U13,VLOOKUP(O13,meses,2,FALSE),M13)-DATE(I13,VLOOKUP(D13,meses,2,FALSE),B13)+1,"")</f>
        <v/>
      </c>
      <c r="Y13" s="157"/>
      <c r="Z13" s="157"/>
      <c r="AA13" s="158"/>
      <c r="AB13" s="149" t="s">
        <v>103</v>
      </c>
      <c r="AC13" s="150"/>
      <c r="AD13" s="150"/>
      <c r="AE13" s="150"/>
      <c r="AF13" s="150"/>
      <c r="AG13" s="150"/>
      <c r="AH13" s="150"/>
      <c r="AI13" s="151"/>
    </row>
    <row r="14" spans="2:36" ht="13" customHeight="1" x14ac:dyDescent="0.3">
      <c r="B14" s="159"/>
      <c r="C14" s="159"/>
      <c r="D14" s="149"/>
      <c r="E14" s="150"/>
      <c r="F14" s="150"/>
      <c r="G14" s="150"/>
      <c r="H14" s="151"/>
      <c r="I14" s="149"/>
      <c r="J14" s="150"/>
      <c r="K14" s="150"/>
      <c r="L14" s="151"/>
      <c r="M14" s="159"/>
      <c r="N14" s="159"/>
      <c r="O14" s="149"/>
      <c r="P14" s="150"/>
      <c r="Q14" s="150"/>
      <c r="R14" s="150"/>
      <c r="S14" s="150"/>
      <c r="T14" s="151"/>
      <c r="U14" s="191"/>
      <c r="V14" s="191"/>
      <c r="W14" s="191"/>
      <c r="X14" s="156" t="str">
        <f>IFERROR(DATE(U14,VLOOKUP(O14,meses,2,FALSE),M14)-DATE(I14,VLOOKUP(D14,meses,2,FALSE),B14)+1,"")</f>
        <v/>
      </c>
      <c r="Y14" s="157"/>
      <c r="Z14" s="157"/>
      <c r="AA14" s="158"/>
      <c r="AB14" s="149"/>
      <c r="AC14" s="150"/>
      <c r="AD14" s="150"/>
      <c r="AE14" s="150"/>
      <c r="AF14" s="150"/>
      <c r="AG14" s="150"/>
      <c r="AH14" s="150"/>
      <c r="AI14" s="151"/>
    </row>
    <row r="15" spans="2:36" ht="13" customHeight="1" x14ac:dyDescent="0.3">
      <c r="B15" s="160"/>
      <c r="C15" s="161"/>
      <c r="D15" s="149"/>
      <c r="E15" s="150"/>
      <c r="F15" s="150"/>
      <c r="G15" s="150"/>
      <c r="H15" s="151"/>
      <c r="I15" s="149"/>
      <c r="J15" s="150"/>
      <c r="K15" s="150"/>
      <c r="L15" s="151"/>
      <c r="M15" s="160"/>
      <c r="N15" s="161"/>
      <c r="O15" s="149"/>
      <c r="P15" s="150"/>
      <c r="Q15" s="150"/>
      <c r="R15" s="150"/>
      <c r="S15" s="150"/>
      <c r="T15" s="151"/>
      <c r="U15" s="149"/>
      <c r="V15" s="150"/>
      <c r="W15" s="151"/>
      <c r="X15" s="156" t="str">
        <f>IFERROR(DATE(U15,VLOOKUP(O15,meses,2,FALSE),M15)-DATE(I15,VLOOKUP(D15,meses,2,FALSE),B15)+1,"")</f>
        <v/>
      </c>
      <c r="Y15" s="157"/>
      <c r="Z15" s="157"/>
      <c r="AA15" s="158"/>
      <c r="AB15" s="149"/>
      <c r="AC15" s="150"/>
      <c r="AD15" s="150"/>
      <c r="AE15" s="150"/>
      <c r="AF15" s="150"/>
      <c r="AG15" s="150"/>
      <c r="AH15" s="150"/>
      <c r="AI15" s="151"/>
    </row>
    <row r="16" spans="2:36" ht="13" customHeight="1" x14ac:dyDescent="0.3">
      <c r="B16" s="160"/>
      <c r="C16" s="161"/>
      <c r="D16" s="149"/>
      <c r="E16" s="150"/>
      <c r="F16" s="150"/>
      <c r="G16" s="150"/>
      <c r="H16" s="151"/>
      <c r="I16" s="149"/>
      <c r="J16" s="150"/>
      <c r="K16" s="150"/>
      <c r="L16" s="151"/>
      <c r="M16" s="160"/>
      <c r="N16" s="161"/>
      <c r="O16" s="149"/>
      <c r="P16" s="150"/>
      <c r="Q16" s="150"/>
      <c r="R16" s="150"/>
      <c r="S16" s="150"/>
      <c r="T16" s="151"/>
      <c r="U16" s="149"/>
      <c r="V16" s="150"/>
      <c r="W16" s="151"/>
      <c r="X16" s="156" t="str">
        <f>IFERROR(DATE(U16,VLOOKUP(O16,meses,2,FALSE),M16)-DATE(I16,VLOOKUP(D16,meses,2,FALSE),B16)+1,"")</f>
        <v/>
      </c>
      <c r="Y16" s="157"/>
      <c r="Z16" s="157"/>
      <c r="AA16" s="158"/>
      <c r="AB16" s="149"/>
      <c r="AC16" s="150"/>
      <c r="AD16" s="150"/>
      <c r="AE16" s="150"/>
      <c r="AF16" s="150"/>
      <c r="AG16" s="150"/>
      <c r="AH16" s="150"/>
      <c r="AI16" s="151"/>
    </row>
    <row r="17" spans="1:42" ht="17.149999999999999" customHeight="1" x14ac:dyDescent="0.3">
      <c r="B17" s="122" t="s">
        <v>21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23"/>
      <c r="X17" s="187">
        <f>SUM(X13:AA16)</f>
        <v>0</v>
      </c>
      <c r="Y17" s="188"/>
      <c r="Z17" s="188"/>
      <c r="AA17" s="189"/>
      <c r="AB17" s="153"/>
      <c r="AC17" s="154"/>
      <c r="AD17" s="154"/>
      <c r="AE17" s="154"/>
      <c r="AF17" s="154"/>
      <c r="AG17" s="154"/>
      <c r="AH17" s="154"/>
      <c r="AI17" s="155"/>
    </row>
    <row r="18" spans="1:42" ht="3" customHeight="1" x14ac:dyDescent="0.3"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8"/>
    </row>
    <row r="19" spans="1:42" ht="15" customHeight="1" x14ac:dyDescent="0.35">
      <c r="B19" s="47"/>
      <c r="C19" s="42"/>
      <c r="D19" s="42"/>
      <c r="E19" s="43"/>
      <c r="I19" s="132"/>
      <c r="J19" s="132"/>
      <c r="K19" s="44"/>
      <c r="L19" s="62"/>
      <c r="M19" s="70"/>
      <c r="S19" s="132"/>
      <c r="T19" s="132"/>
      <c r="U19" s="132"/>
      <c r="V19" s="132"/>
      <c r="W19" s="132"/>
      <c r="X19" s="132"/>
      <c r="Y19" s="132"/>
      <c r="Z19" s="8"/>
      <c r="AA19" s="8"/>
      <c r="AB19" s="8"/>
      <c r="AC19" s="8"/>
      <c r="AD19" s="8"/>
      <c r="AE19" s="8"/>
      <c r="AF19" s="8"/>
      <c r="AG19" s="8"/>
      <c r="AH19" s="8"/>
      <c r="AI19" s="23"/>
      <c r="AM19" s="45"/>
      <c r="AN19" s="45"/>
      <c r="AO19" s="45"/>
      <c r="AP19" s="45"/>
    </row>
    <row r="20" spans="1:42" ht="3" customHeight="1" x14ac:dyDescent="0.3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5"/>
    </row>
    <row r="21" spans="1:42" s="61" customFormat="1" ht="27.75" customHeight="1" x14ac:dyDescent="0.3">
      <c r="B21" s="129" t="s">
        <v>13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1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60"/>
    </row>
    <row r="22" spans="1:42" s="61" customFormat="1" ht="27" customHeight="1" x14ac:dyDescent="0.3">
      <c r="B22" s="129" t="s">
        <v>14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1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60"/>
    </row>
    <row r="23" spans="1:42" ht="8.15" customHeight="1" x14ac:dyDescent="0.3"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2"/>
    </row>
    <row r="24" spans="1:42" ht="12.65" customHeight="1" x14ac:dyDescent="0.35">
      <c r="B24" s="192" t="s">
        <v>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</row>
    <row r="25" spans="1:42" ht="12.65" customHeight="1" x14ac:dyDescent="0.35">
      <c r="B25" s="163" t="s">
        <v>74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</row>
    <row r="26" spans="1:42" ht="24.75" customHeight="1" x14ac:dyDescent="0.35">
      <c r="B26" s="169"/>
      <c r="C26" s="169"/>
      <c r="D26" s="169"/>
      <c r="E26" s="169"/>
      <c r="F26" s="166" t="s">
        <v>72</v>
      </c>
      <c r="G26" s="166"/>
      <c r="H26" s="166"/>
      <c r="I26" s="168" t="s">
        <v>79</v>
      </c>
      <c r="J26" s="168"/>
      <c r="K26" s="168"/>
      <c r="L26" s="168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</row>
    <row r="27" spans="1:42" ht="12.65" customHeight="1" x14ac:dyDescent="0.35">
      <c r="B27" s="165" t="s">
        <v>75</v>
      </c>
      <c r="C27" s="165"/>
      <c r="D27" s="165"/>
      <c r="E27" s="165"/>
      <c r="F27" s="167" t="s">
        <v>113</v>
      </c>
      <c r="G27" s="167"/>
      <c r="H27" s="167"/>
      <c r="I27" s="167" t="s">
        <v>114</v>
      </c>
      <c r="J27" s="167"/>
      <c r="K27" s="167"/>
      <c r="L27" s="167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</row>
    <row r="28" spans="1:42" ht="12.65" customHeight="1" x14ac:dyDescent="0.35">
      <c r="B28" s="165" t="s">
        <v>76</v>
      </c>
      <c r="C28" s="165"/>
      <c r="D28" s="165"/>
      <c r="E28" s="165"/>
      <c r="F28" s="167" t="s">
        <v>116</v>
      </c>
      <c r="G28" s="167"/>
      <c r="H28" s="167"/>
      <c r="I28" s="167" t="s">
        <v>115</v>
      </c>
      <c r="J28" s="167"/>
      <c r="K28" s="167"/>
      <c r="L28" s="167"/>
      <c r="M28" s="35"/>
      <c r="N28" s="35"/>
      <c r="O28" s="35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</row>
    <row r="29" spans="1:42" ht="12.65" customHeight="1" x14ac:dyDescent="0.35">
      <c r="B29" s="165" t="s">
        <v>77</v>
      </c>
      <c r="C29" s="165"/>
      <c r="D29" s="165"/>
      <c r="E29" s="165"/>
      <c r="F29" s="167" t="s">
        <v>116</v>
      </c>
      <c r="G29" s="167"/>
      <c r="H29" s="167"/>
      <c r="I29" s="167" t="s">
        <v>115</v>
      </c>
      <c r="J29" s="167"/>
      <c r="K29" s="167"/>
      <c r="L29" s="167"/>
      <c r="M29" s="35"/>
      <c r="N29" s="35"/>
      <c r="O29" s="35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</row>
    <row r="30" spans="1:42" x14ac:dyDescent="0.35">
      <c r="B30" s="165" t="s">
        <v>78</v>
      </c>
      <c r="C30" s="165"/>
      <c r="D30" s="165"/>
      <c r="E30" s="165"/>
      <c r="F30" s="167" t="s">
        <v>116</v>
      </c>
      <c r="G30" s="167"/>
      <c r="H30" s="167"/>
      <c r="I30" s="167" t="s">
        <v>115</v>
      </c>
      <c r="J30" s="167"/>
      <c r="K30" s="167"/>
      <c r="L30" s="167"/>
      <c r="M30" s="35"/>
      <c r="N30" s="35"/>
      <c r="O30" s="35"/>
    </row>
    <row r="31" spans="1:42" ht="6" customHeight="1" x14ac:dyDescent="0.35">
      <c r="B31" s="67"/>
      <c r="C31" s="67"/>
      <c r="D31" s="67"/>
      <c r="E31" s="67"/>
      <c r="F31" s="68"/>
      <c r="G31" s="68"/>
      <c r="H31" s="68"/>
      <c r="I31" s="68"/>
      <c r="J31" s="68"/>
      <c r="K31" s="68"/>
      <c r="L31" s="68"/>
      <c r="M31" s="35"/>
      <c r="N31" s="35"/>
      <c r="O31" s="35"/>
    </row>
    <row r="32" spans="1:42" ht="25.5" customHeight="1" x14ac:dyDescent="0.3">
      <c r="A32" s="6" t="s">
        <v>73</v>
      </c>
      <c r="B32" s="176" t="s">
        <v>94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</row>
    <row r="33" spans="2:36" ht="21.75" customHeight="1" x14ac:dyDescent="0.3">
      <c r="B33" s="136" t="s">
        <v>83</v>
      </c>
      <c r="C33" s="137"/>
      <c r="D33" s="137"/>
      <c r="E33" s="137"/>
      <c r="F33" s="137"/>
      <c r="G33" s="138"/>
      <c r="H33" s="122">
        <v>1</v>
      </c>
      <c r="I33" s="123"/>
      <c r="J33" s="122">
        <v>2</v>
      </c>
      <c r="K33" s="123"/>
      <c r="L33" s="122">
        <v>3</v>
      </c>
      <c r="M33" s="123"/>
      <c r="N33" s="122">
        <v>4</v>
      </c>
      <c r="O33" s="123"/>
      <c r="P33" s="122">
        <v>5</v>
      </c>
      <c r="Q33" s="123"/>
      <c r="R33" s="122">
        <v>6</v>
      </c>
      <c r="S33" s="123"/>
      <c r="T33" s="122">
        <v>7</v>
      </c>
      <c r="U33" s="123"/>
      <c r="V33" s="122">
        <v>8</v>
      </c>
      <c r="W33" s="123"/>
      <c r="X33" s="122">
        <v>9</v>
      </c>
      <c r="Y33" s="123"/>
      <c r="Z33" s="122">
        <v>10</v>
      </c>
      <c r="AA33" s="123"/>
      <c r="AB33" s="122">
        <v>11</v>
      </c>
      <c r="AC33" s="123"/>
      <c r="AD33" s="122">
        <v>12</v>
      </c>
      <c r="AE33" s="123"/>
      <c r="AF33" s="122">
        <v>13</v>
      </c>
      <c r="AG33" s="123"/>
      <c r="AH33" s="90">
        <v>14</v>
      </c>
      <c r="AI33" s="90"/>
    </row>
    <row r="34" spans="2:36" ht="22.5" customHeight="1" x14ac:dyDescent="0.3">
      <c r="B34" s="133" t="s">
        <v>84</v>
      </c>
      <c r="C34" s="134"/>
      <c r="D34" s="134"/>
      <c r="E34" s="134"/>
      <c r="F34" s="134"/>
      <c r="G34" s="135"/>
      <c r="H34" s="124"/>
      <c r="I34" s="125"/>
      <c r="J34" s="124"/>
      <c r="K34" s="125"/>
      <c r="L34" s="124"/>
      <c r="M34" s="125"/>
      <c r="N34" s="124"/>
      <c r="O34" s="125"/>
      <c r="P34" s="124"/>
      <c r="Q34" s="125"/>
      <c r="R34" s="124"/>
      <c r="S34" s="125"/>
      <c r="T34" s="124"/>
      <c r="U34" s="125"/>
      <c r="V34" s="124"/>
      <c r="W34" s="125"/>
      <c r="X34" s="124"/>
      <c r="Y34" s="125"/>
      <c r="Z34" s="124"/>
      <c r="AA34" s="125"/>
      <c r="AB34" s="124"/>
      <c r="AC34" s="125"/>
      <c r="AD34" s="124"/>
      <c r="AE34" s="125"/>
      <c r="AF34" s="124"/>
      <c r="AG34" s="125"/>
      <c r="AH34" s="124"/>
      <c r="AI34" s="125"/>
    </row>
    <row r="35" spans="2:36" ht="26.25" customHeight="1" x14ac:dyDescent="0.25">
      <c r="B35" s="114" t="s">
        <v>85</v>
      </c>
      <c r="C35" s="114"/>
      <c r="D35" s="114"/>
      <c r="E35" s="114"/>
      <c r="F35" s="114"/>
      <c r="G35" s="114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69"/>
    </row>
    <row r="36" spans="2:36" ht="31.5" customHeight="1" x14ac:dyDescent="0.25">
      <c r="B36" s="115" t="s">
        <v>86</v>
      </c>
      <c r="C36" s="115"/>
      <c r="D36" s="115"/>
      <c r="E36" s="115"/>
      <c r="F36" s="115"/>
      <c r="G36" s="115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69"/>
    </row>
    <row r="37" spans="2:36" ht="26.25" customHeight="1" x14ac:dyDescent="0.25">
      <c r="B37" s="114" t="s">
        <v>87</v>
      </c>
      <c r="C37" s="114"/>
      <c r="D37" s="114"/>
      <c r="E37" s="114"/>
      <c r="F37" s="114"/>
      <c r="G37" s="114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69"/>
    </row>
    <row r="38" spans="2:36" ht="26.25" customHeight="1" x14ac:dyDescent="0.3">
      <c r="B38" s="121" t="s">
        <v>82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18">
        <f>+SUM(H35:AI37)</f>
        <v>0</v>
      </c>
      <c r="AB38" s="119"/>
      <c r="AC38" s="119"/>
      <c r="AD38" s="119"/>
      <c r="AE38" s="120"/>
      <c r="AF38" s="117" t="str">
        <f>+IF(H10="América","DÓLARES","EUROS")</f>
        <v>EUROS</v>
      </c>
      <c r="AG38" s="117"/>
      <c r="AH38" s="117"/>
      <c r="AI38" s="117"/>
    </row>
    <row r="39" spans="2:36" ht="18.75" customHeight="1" x14ac:dyDescent="0.3">
      <c r="B39" s="147" t="s">
        <v>81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</row>
    <row r="40" spans="2:36" ht="4.5" hidden="1" customHeight="1" x14ac:dyDescent="0.3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</row>
    <row r="41" spans="2:36" ht="25.5" customHeight="1" x14ac:dyDescent="0.3">
      <c r="B41" s="177" t="s">
        <v>91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</row>
    <row r="42" spans="2:36" ht="5.5" customHeight="1" x14ac:dyDescent="0.3"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80"/>
    </row>
    <row r="43" spans="2:36" ht="11.5" customHeight="1" x14ac:dyDescent="0.3">
      <c r="B43" s="18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3"/>
    </row>
    <row r="44" spans="2:36" ht="11.5" customHeight="1" x14ac:dyDescent="0.3">
      <c r="B44" s="181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3"/>
    </row>
    <row r="45" spans="2:36" ht="11.15" customHeight="1" x14ac:dyDescent="0.3">
      <c r="B45" s="181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3"/>
    </row>
    <row r="46" spans="2:36" x14ac:dyDescent="0.3">
      <c r="B46" s="184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6"/>
    </row>
    <row r="47" spans="2:36" ht="10" customHeight="1" x14ac:dyDescent="0.3"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</row>
    <row r="48" spans="2:36" ht="2.5" customHeight="1" x14ac:dyDescent="0.3"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</row>
    <row r="49" spans="2:35" ht="25.5" customHeight="1" x14ac:dyDescent="0.3">
      <c r="B49" s="145" t="s">
        <v>66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54"/>
      <c r="Q49" s="54"/>
      <c r="R49" s="54"/>
      <c r="S49" s="145" t="s">
        <v>56</v>
      </c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</row>
    <row r="50" spans="2:35" ht="15" customHeight="1" x14ac:dyDescent="0.3">
      <c r="B50" s="59" t="s">
        <v>57</v>
      </c>
      <c r="C50" s="59"/>
      <c r="D50" s="59"/>
      <c r="E50" s="139">
        <f>+J8</f>
        <v>0</v>
      </c>
      <c r="F50" s="140"/>
      <c r="G50" s="140"/>
      <c r="H50" s="140"/>
      <c r="I50" s="140"/>
      <c r="J50" s="140"/>
      <c r="K50" s="140"/>
      <c r="L50" s="140"/>
      <c r="M50" s="140"/>
      <c r="N50" s="140"/>
      <c r="O50" s="141"/>
      <c r="P50" s="54"/>
      <c r="Q50" s="54"/>
      <c r="R50" s="54"/>
      <c r="S50" s="142" t="s">
        <v>57</v>
      </c>
      <c r="T50" s="143"/>
      <c r="U50" s="143"/>
      <c r="V50" s="144"/>
      <c r="W50" s="139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1"/>
    </row>
    <row r="51" spans="2:35" ht="15" customHeight="1" x14ac:dyDescent="0.3">
      <c r="B51" s="142" t="s">
        <v>58</v>
      </c>
      <c r="C51" s="143"/>
      <c r="D51" s="144"/>
      <c r="E51" s="139" t="str">
        <f>+AA8</f>
        <v>Colaborador No Seleccionado</v>
      </c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P51" s="54"/>
      <c r="Q51" s="54"/>
      <c r="S51" s="142" t="s">
        <v>10</v>
      </c>
      <c r="T51" s="143"/>
      <c r="U51" s="143"/>
      <c r="V51" s="144"/>
      <c r="W51" s="139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1"/>
    </row>
    <row r="52" spans="2:35" x14ac:dyDescent="0.3"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</sheetData>
  <sheetProtection formatCells="0"/>
  <mergeCells count="179">
    <mergeCell ref="B32:AI32"/>
    <mergeCell ref="B41:AI41"/>
    <mergeCell ref="B42:AI46"/>
    <mergeCell ref="X12:AA12"/>
    <mergeCell ref="X14:AA14"/>
    <mergeCell ref="AB14:AI14"/>
    <mergeCell ref="X17:AA17"/>
    <mergeCell ref="B17:W17"/>
    <mergeCell ref="X16:AA16"/>
    <mergeCell ref="AB15:AI15"/>
    <mergeCell ref="AB16:AI16"/>
    <mergeCell ref="O14:T14"/>
    <mergeCell ref="U13:W13"/>
    <mergeCell ref="M14:N14"/>
    <mergeCell ref="M16:N16"/>
    <mergeCell ref="O16:T16"/>
    <mergeCell ref="U16:W16"/>
    <mergeCell ref="B13:C13"/>
    <mergeCell ref="U14:W14"/>
    <mergeCell ref="B16:C16"/>
    <mergeCell ref="D16:H16"/>
    <mergeCell ref="B21:L21"/>
    <mergeCell ref="B24:AI24"/>
    <mergeCell ref="B27:E27"/>
    <mergeCell ref="M21:AI21"/>
    <mergeCell ref="M22:AI22"/>
    <mergeCell ref="I19:J19"/>
    <mergeCell ref="B25:AI25"/>
    <mergeCell ref="S19:T19"/>
    <mergeCell ref="B52:X52"/>
    <mergeCell ref="B28:E28"/>
    <mergeCell ref="B29:E29"/>
    <mergeCell ref="F26:H26"/>
    <mergeCell ref="F27:H27"/>
    <mergeCell ref="F28:H28"/>
    <mergeCell ref="F29:H29"/>
    <mergeCell ref="F30:H30"/>
    <mergeCell ref="I26:L26"/>
    <mergeCell ref="I27:L27"/>
    <mergeCell ref="I28:L28"/>
    <mergeCell ref="I29:L29"/>
    <mergeCell ref="I30:L30"/>
    <mergeCell ref="B26:E26"/>
    <mergeCell ref="B30:E30"/>
    <mergeCell ref="B23:AI23"/>
    <mergeCell ref="B20:AI20"/>
    <mergeCell ref="X19:Y19"/>
    <mergeCell ref="X33:Y33"/>
    <mergeCell ref="D13:H13"/>
    <mergeCell ref="D14:H14"/>
    <mergeCell ref="B12:L12"/>
    <mergeCell ref="I13:L13"/>
    <mergeCell ref="AB13:AI13"/>
    <mergeCell ref="AB17:AI17"/>
    <mergeCell ref="O13:T13"/>
    <mergeCell ref="X13:AA13"/>
    <mergeCell ref="I14:L14"/>
    <mergeCell ref="B14:C14"/>
    <mergeCell ref="O15:T15"/>
    <mergeCell ref="U15:W15"/>
    <mergeCell ref="X15:AA15"/>
    <mergeCell ref="I16:L16"/>
    <mergeCell ref="B15:C15"/>
    <mergeCell ref="D15:H15"/>
    <mergeCell ref="I15:L15"/>
    <mergeCell ref="M15:N15"/>
    <mergeCell ref="M12:W12"/>
    <mergeCell ref="AB12:AI12"/>
    <mergeCell ref="M13:N13"/>
    <mergeCell ref="B18:AI18"/>
    <mergeCell ref="B22:L22"/>
    <mergeCell ref="U19:W19"/>
    <mergeCell ref="B34:G34"/>
    <mergeCell ref="B33:G33"/>
    <mergeCell ref="E50:O50"/>
    <mergeCell ref="B51:D51"/>
    <mergeCell ref="E51:O51"/>
    <mergeCell ref="S50:V50"/>
    <mergeCell ref="S51:V51"/>
    <mergeCell ref="W50:AI50"/>
    <mergeCell ref="W51:AI51"/>
    <mergeCell ref="B49:O49"/>
    <mergeCell ref="S49:AI49"/>
    <mergeCell ref="B48:X48"/>
    <mergeCell ref="B39:AI40"/>
    <mergeCell ref="H33:I33"/>
    <mergeCell ref="J33:K33"/>
    <mergeCell ref="L33:M33"/>
    <mergeCell ref="N33:O33"/>
    <mergeCell ref="P33:Q33"/>
    <mergeCell ref="R33:S33"/>
    <mergeCell ref="T33:U33"/>
    <mergeCell ref="V33:W33"/>
    <mergeCell ref="Z33:AA33"/>
    <mergeCell ref="AB33:AC33"/>
    <mergeCell ref="AH33:AI33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D33:AE33"/>
    <mergeCell ref="AF33:AG33"/>
    <mergeCell ref="AF35:AG35"/>
    <mergeCell ref="AH35:AI35"/>
    <mergeCell ref="H36:I36"/>
    <mergeCell ref="J36:K36"/>
    <mergeCell ref="L36:M36"/>
    <mergeCell ref="N36:O36"/>
    <mergeCell ref="R35:S35"/>
    <mergeCell ref="T35:U35"/>
    <mergeCell ref="V35:W35"/>
    <mergeCell ref="H35:I35"/>
    <mergeCell ref="J35:K35"/>
    <mergeCell ref="L35:M35"/>
    <mergeCell ref="N35:O35"/>
    <mergeCell ref="P35:Q35"/>
    <mergeCell ref="AF36:AG36"/>
    <mergeCell ref="AH36:AI36"/>
    <mergeCell ref="AF38:AI38"/>
    <mergeCell ref="AA38:AE38"/>
    <mergeCell ref="H37:I37"/>
    <mergeCell ref="J37:K37"/>
    <mergeCell ref="L37:M37"/>
    <mergeCell ref="N37:O37"/>
    <mergeCell ref="P37:Q37"/>
    <mergeCell ref="R37:S37"/>
    <mergeCell ref="T37:U37"/>
    <mergeCell ref="V37:W37"/>
    <mergeCell ref="B38:Z38"/>
    <mergeCell ref="AF37:AG37"/>
    <mergeCell ref="AH37:AI37"/>
    <mergeCell ref="B35:G35"/>
    <mergeCell ref="B36:G36"/>
    <mergeCell ref="B37:G37"/>
    <mergeCell ref="X35:Y35"/>
    <mergeCell ref="Z35:AA35"/>
    <mergeCell ref="X37:Y37"/>
    <mergeCell ref="Z37:AA37"/>
    <mergeCell ref="AB37:AC37"/>
    <mergeCell ref="AD37:AE37"/>
    <mergeCell ref="P36:Q36"/>
    <mergeCell ref="R36:S36"/>
    <mergeCell ref="T36:U36"/>
    <mergeCell ref="V36:W36"/>
    <mergeCell ref="X36:Y36"/>
    <mergeCell ref="Z36:AA36"/>
    <mergeCell ref="AB36:AC36"/>
    <mergeCell ref="AD36:AE36"/>
    <mergeCell ref="AB35:AC35"/>
    <mergeCell ref="AD35:AE35"/>
    <mergeCell ref="J6:K6"/>
    <mergeCell ref="L6:M6"/>
    <mergeCell ref="N6:O6"/>
    <mergeCell ref="J8:W8"/>
    <mergeCell ref="X8:Z8"/>
    <mergeCell ref="AA8:AI8"/>
    <mergeCell ref="B11:AI11"/>
    <mergeCell ref="N10:AI10"/>
    <mergeCell ref="B1:Y3"/>
    <mergeCell ref="Z1:AE1"/>
    <mergeCell ref="AF1:AI3"/>
    <mergeCell ref="Z2:AE2"/>
    <mergeCell ref="Z3:AE3"/>
    <mergeCell ref="B5:I5"/>
    <mergeCell ref="J5:K5"/>
    <mergeCell ref="L5:M5"/>
    <mergeCell ref="N5:O5"/>
    <mergeCell ref="B10:G10"/>
    <mergeCell ref="H10:M10"/>
  </mergeCells>
  <phoneticPr fontId="6" type="noConversion"/>
  <conditionalFormatting sqref="AA8:AI8">
    <cfRule type="cellIs" dxfId="1" priority="1" operator="equal">
      <formula>"Colaborador No Seleccionado"</formula>
    </cfRule>
  </conditionalFormatting>
  <dataValidations count="2">
    <dataValidation type="list" allowBlank="1" showInputMessage="1" showErrorMessage="1" sqref="J8:W8" xr:uid="{00000000-0002-0000-0000-000000000000}">
      <formula1>colab</formula1>
    </dataValidation>
    <dataValidation operator="greaterThanOrEqual" allowBlank="1" showInputMessage="1" showErrorMessage="1" sqref="N5:O5" xr:uid="{00000000-0002-0000-0000-000002000000}"/>
  </dataValidations>
  <pageMargins left="0.39370078740157483" right="0.39370078740157483" top="0.39370078740157483" bottom="0.39370078740157483" header="0.31496062992125984" footer="0.31496062992125984"/>
  <pageSetup scale="90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#REF!" listFillRange="colab" r:id="rId5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11</xdr:col>
                <xdr:colOff>38100</xdr:colOff>
                <xdr:row>9</xdr:row>
                <xdr:rowOff>38100</xdr:rowOff>
              </to>
            </anchor>
          </controlPr>
        </control>
      </mc:Choice>
      <mc:Fallback>
        <control shapeId="1026" r:id="rId4" name="Combo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620F5C-6A80-4748-9593-335C41D5D6B9}">
          <x14:formula1>
            <xm:f>'1'!$B$8:$B$11</xm:f>
          </x14:formula1>
          <xm:sqref>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E3EE-6E62-4BD1-B23C-B04C1D43D2B6}">
  <sheetPr codeName="Hoja2">
    <tabColor theme="3" tint="0.59999389629810485"/>
  </sheetPr>
  <dimension ref="B1:BK38"/>
  <sheetViews>
    <sheetView showGridLines="0" zoomScale="130" zoomScaleNormal="130" zoomScalePageLayoutView="140" workbookViewId="0">
      <selection activeCell="B36" sqref="B36:P36"/>
    </sheetView>
  </sheetViews>
  <sheetFormatPr baseColWidth="10" defaultColWidth="11.453125" defaultRowHeight="14.5" x14ac:dyDescent="0.3"/>
  <cols>
    <col min="1" max="1" width="2.453125" style="6" customWidth="1"/>
    <col min="2" max="3" width="3.453125" style="6" customWidth="1"/>
    <col min="4" max="4" width="2.453125" style="6" customWidth="1"/>
    <col min="5" max="5" width="1.81640625" style="6" customWidth="1"/>
    <col min="6" max="6" width="4" style="6" customWidth="1"/>
    <col min="7" max="7" width="4.453125" style="6" customWidth="1"/>
    <col min="8" max="8" width="1.54296875" style="6" customWidth="1"/>
    <col min="9" max="9" width="2.81640625" style="6" customWidth="1"/>
    <col min="10" max="10" width="6" style="6" customWidth="1"/>
    <col min="11" max="12" width="2.81640625" style="6" customWidth="1"/>
    <col min="13" max="13" width="3.7265625" style="6" customWidth="1"/>
    <col min="14" max="14" width="4.7265625" style="6" customWidth="1"/>
    <col min="15" max="17" width="2.81640625" style="6" customWidth="1"/>
    <col min="18" max="18" width="3.81640625" style="6" customWidth="1"/>
    <col min="19" max="20" width="2.81640625" style="6" customWidth="1"/>
    <col min="21" max="21" width="1.81640625" style="6" customWidth="1"/>
    <col min="22" max="22" width="3.81640625" style="6" customWidth="1"/>
    <col min="23" max="36" width="2.81640625" style="6" customWidth="1"/>
    <col min="37" max="37" width="16.81640625" style="22" customWidth="1"/>
    <col min="38" max="38" width="2.81640625" style="51" customWidth="1"/>
    <col min="39" max="39" width="9.453125" style="51" customWidth="1"/>
    <col min="40" max="42" width="2.81640625" style="51" customWidth="1"/>
    <col min="43" max="43" width="8.81640625" style="51" customWidth="1"/>
    <col min="44" max="51" width="2.81640625" style="51" customWidth="1"/>
    <col min="52" max="52" width="6.81640625" style="51" customWidth="1"/>
    <col min="53" max="63" width="2.81640625" style="51" customWidth="1"/>
    <col min="64" max="110" width="2.81640625" style="6" customWidth="1"/>
    <col min="111" max="16384" width="11.453125" style="6"/>
  </cols>
  <sheetData>
    <row r="1" spans="2:63" s="4" customFormat="1" ht="10" customHeight="1" x14ac:dyDescent="0.35">
      <c r="B1" s="91" t="s">
        <v>96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3"/>
      <c r="AA1" s="100" t="s">
        <v>2</v>
      </c>
      <c r="AB1" s="101"/>
      <c r="AC1" s="101"/>
      <c r="AD1" s="101"/>
      <c r="AE1" s="101"/>
      <c r="AF1" s="102"/>
      <c r="AG1" s="247"/>
      <c r="AH1" s="248"/>
      <c r="AI1" s="248"/>
      <c r="AJ1" s="249"/>
      <c r="AK1" s="50"/>
      <c r="AL1" s="52"/>
      <c r="AM1" s="52"/>
      <c r="AN1" s="52"/>
      <c r="AO1" s="52"/>
      <c r="AP1" s="52"/>
      <c r="AQ1" s="52" t="str" cm="1">
        <f t="array" ref="AQ1:AY1">+'ANTICIPO GV Internac'!AA8:AI8</f>
        <v>Colaborador No Seleccionado</v>
      </c>
      <c r="AR1" s="52">
        <v>0</v>
      </c>
      <c r="AS1" s="52">
        <v>0</v>
      </c>
      <c r="AT1" s="52">
        <v>0</v>
      </c>
      <c r="AU1" s="52">
        <v>0</v>
      </c>
      <c r="AV1" s="52">
        <v>0</v>
      </c>
      <c r="AW1" s="52">
        <v>0</v>
      </c>
      <c r="AX1" s="52">
        <v>0</v>
      </c>
      <c r="AY1" s="52">
        <v>0</v>
      </c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2:63" s="4" customFormat="1" ht="10" customHeight="1" x14ac:dyDescent="0.35">
      <c r="B2" s="94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  <c r="AA2" s="100" t="s">
        <v>71</v>
      </c>
      <c r="AB2" s="101"/>
      <c r="AC2" s="101"/>
      <c r="AD2" s="101"/>
      <c r="AE2" s="101"/>
      <c r="AF2" s="102"/>
      <c r="AG2" s="250"/>
      <c r="AH2" s="251"/>
      <c r="AI2" s="251"/>
      <c r="AJ2" s="252"/>
      <c r="AK2" s="2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</row>
    <row r="3" spans="2:63" s="4" customFormat="1" ht="10" customHeight="1" x14ac:dyDescent="0.35"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A3" s="100" t="s">
        <v>97</v>
      </c>
      <c r="AB3" s="101"/>
      <c r="AC3" s="101"/>
      <c r="AD3" s="101"/>
      <c r="AE3" s="101"/>
      <c r="AF3" s="102"/>
      <c r="AG3" s="253"/>
      <c r="AH3" s="254"/>
      <c r="AI3" s="254"/>
      <c r="AJ3" s="255"/>
      <c r="AK3" s="2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</row>
    <row r="4" spans="2:63" s="4" customFormat="1" ht="6" customHeight="1" x14ac:dyDescent="0.3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10"/>
      <c r="Z4" s="10"/>
      <c r="AA4" s="10"/>
      <c r="AB4" s="10"/>
      <c r="AC4" s="10"/>
      <c r="AD4" s="10"/>
      <c r="AE4" s="11"/>
      <c r="AF4" s="11"/>
      <c r="AG4" s="11"/>
      <c r="AH4" s="11"/>
      <c r="AI4" s="11"/>
      <c r="AJ4" s="12"/>
      <c r="AK4" s="2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</row>
    <row r="5" spans="2:63" s="4" customFormat="1" ht="13" customHeight="1" x14ac:dyDescent="0.35">
      <c r="B5" s="241" t="s">
        <v>54</v>
      </c>
      <c r="C5" s="242"/>
      <c r="D5" s="242"/>
      <c r="E5" s="242"/>
      <c r="F5" s="242"/>
      <c r="G5" s="242"/>
      <c r="H5" s="242"/>
      <c r="I5" s="242"/>
      <c r="J5" s="243"/>
      <c r="K5" s="244"/>
      <c r="L5" s="244"/>
      <c r="M5" s="245"/>
      <c r="N5" s="246"/>
      <c r="O5" s="245"/>
      <c r="P5" s="246"/>
      <c r="Q5" s="22"/>
      <c r="AE5" s="65" t="e" cm="1">
        <f t="array" ref="AE5">+'ANTICIPO GV Internac'!#REF!</f>
        <v>#REF!</v>
      </c>
      <c r="AF5" s="52"/>
      <c r="AG5" s="52"/>
      <c r="AH5" s="52"/>
      <c r="AI5" s="52"/>
      <c r="AJ5" s="48"/>
      <c r="AK5" s="2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</row>
    <row r="6" spans="2:63" s="4" customFormat="1" ht="10" customHeight="1" x14ac:dyDescent="0.35">
      <c r="B6" s="38"/>
      <c r="C6" s="39"/>
      <c r="D6" s="39"/>
      <c r="E6" s="39"/>
      <c r="F6" s="39"/>
      <c r="G6" s="39"/>
      <c r="H6" s="39"/>
      <c r="I6" s="39"/>
      <c r="J6" s="39"/>
      <c r="K6" s="256" t="s">
        <v>18</v>
      </c>
      <c r="L6" s="256"/>
      <c r="M6" s="256" t="s">
        <v>19</v>
      </c>
      <c r="N6" s="256"/>
      <c r="O6" s="256" t="s">
        <v>20</v>
      </c>
      <c r="P6" s="256"/>
      <c r="Q6" s="22"/>
      <c r="AJ6" s="83" cm="1">
        <f t="array" ref="AJ6:AW6">+'ANTICIPO GV Internac'!J8:W8</f>
        <v>0</v>
      </c>
      <c r="AK6" s="50">
        <v>0</v>
      </c>
      <c r="AL6" s="52">
        <v>0</v>
      </c>
      <c r="AM6" s="52">
        <v>0</v>
      </c>
      <c r="AN6" s="52">
        <v>0</v>
      </c>
      <c r="AO6" s="52">
        <v>0</v>
      </c>
      <c r="AP6" s="52">
        <v>0</v>
      </c>
      <c r="AQ6" s="52">
        <v>0</v>
      </c>
      <c r="AR6" s="52">
        <v>0</v>
      </c>
      <c r="AS6" s="52">
        <v>0</v>
      </c>
      <c r="AT6" s="52">
        <v>0</v>
      </c>
      <c r="AU6" s="52">
        <v>0</v>
      </c>
      <c r="AV6" s="52">
        <v>0</v>
      </c>
      <c r="AW6" s="52">
        <v>0</v>
      </c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</row>
    <row r="7" spans="2:63" ht="3.65" customHeight="1" x14ac:dyDescent="0.3">
      <c r="B7" s="40"/>
      <c r="C7" s="41"/>
      <c r="D7" s="41"/>
      <c r="E7" s="41"/>
      <c r="F7" s="41"/>
      <c r="G7" s="41"/>
      <c r="H7" s="41"/>
      <c r="I7" s="41"/>
      <c r="J7" s="41"/>
      <c r="AJ7" s="18"/>
    </row>
    <row r="8" spans="2:63" ht="15" customHeight="1" x14ac:dyDescent="0.3">
      <c r="B8" s="63" t="s">
        <v>11</v>
      </c>
      <c r="C8" s="39"/>
      <c r="D8" s="39"/>
      <c r="E8" s="39"/>
      <c r="F8" s="39"/>
      <c r="G8" s="39"/>
      <c r="H8" s="39"/>
      <c r="I8" s="39"/>
      <c r="J8" s="39"/>
      <c r="K8" s="257">
        <f>+AJ6</f>
        <v>0</v>
      </c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171" t="s">
        <v>48</v>
      </c>
      <c r="Z8" s="171"/>
      <c r="AA8" s="172"/>
      <c r="AB8" s="240" t="str">
        <f>+AQ1</f>
        <v>Colaborador No Seleccionado</v>
      </c>
      <c r="AC8" s="240"/>
      <c r="AD8" s="240"/>
      <c r="AE8" s="240"/>
      <c r="AF8" s="240"/>
      <c r="AG8" s="240"/>
      <c r="AH8" s="240"/>
      <c r="AI8" s="240"/>
      <c r="AJ8" s="240"/>
      <c r="AK8" s="50" t="e" cm="1">
        <f t="array" ref="AK8">+'ANTICIPO GV Internac'!#REF!</f>
        <v>#REF!</v>
      </c>
    </row>
    <row r="9" spans="2:63" ht="8.15" customHeight="1" x14ac:dyDescent="0.3">
      <c r="B9" s="14"/>
      <c r="C9" s="15"/>
      <c r="D9" s="16"/>
      <c r="E9" s="16"/>
      <c r="F9" s="16"/>
      <c r="G9" s="17"/>
      <c r="H9" s="16"/>
      <c r="I9" s="16"/>
      <c r="J9" s="9"/>
      <c r="K9" s="16"/>
      <c r="L9" s="16"/>
      <c r="M9" s="16"/>
      <c r="N9" s="9"/>
      <c r="O9" s="16"/>
      <c r="P9" s="17"/>
      <c r="Q9" s="17"/>
      <c r="R9" s="15"/>
      <c r="S9" s="16"/>
      <c r="T9" s="16"/>
      <c r="U9" s="16"/>
      <c r="V9" s="17"/>
      <c r="W9" s="17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8"/>
    </row>
    <row r="10" spans="2:63" ht="4" customHeight="1" x14ac:dyDescent="0.3">
      <c r="B10" s="5"/>
      <c r="C10" s="7"/>
      <c r="G10" s="19"/>
      <c r="J10" s="8"/>
      <c r="N10" s="8"/>
      <c r="P10" s="19"/>
      <c r="Q10" s="19"/>
      <c r="R10" s="7"/>
      <c r="V10" s="19"/>
      <c r="W10" s="19"/>
      <c r="AJ10" s="13"/>
    </row>
    <row r="11" spans="2:63" s="37" customFormat="1" ht="11.15" customHeight="1" x14ac:dyDescent="0.35">
      <c r="B11" s="34" t="s">
        <v>12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6"/>
      <c r="AK11" s="22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</row>
    <row r="12" spans="2:63" ht="23.15" customHeight="1" x14ac:dyDescent="0.3">
      <c r="B12" s="236" t="s">
        <v>3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8"/>
      <c r="N12" s="239" t="s">
        <v>8</v>
      </c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194" t="s">
        <v>35</v>
      </c>
      <c r="Z12" s="237"/>
      <c r="AA12" s="237"/>
      <c r="AB12" s="238"/>
      <c r="AC12" s="194" t="s">
        <v>80</v>
      </c>
      <c r="AD12" s="195"/>
      <c r="AE12" s="195"/>
      <c r="AF12" s="195"/>
      <c r="AG12" s="195"/>
      <c r="AH12" s="195"/>
      <c r="AI12" s="195"/>
      <c r="AJ12" s="196"/>
      <c r="AM12" s="64"/>
      <c r="AQ12" s="64"/>
    </row>
    <row r="13" spans="2:63" ht="14.15" customHeight="1" x14ac:dyDescent="0.3">
      <c r="B13" s="149" cm="1">
        <f t="array" ref="B13:C13">+'ANTICIPO GV Internac'!B13:C13</f>
        <v>0</v>
      </c>
      <c r="C13" s="150">
        <v>0</v>
      </c>
      <c r="D13" s="149" cm="1">
        <f t="array" ref="D13:H13">+'ANTICIPO GV Internac'!D13:H13</f>
        <v>0</v>
      </c>
      <c r="E13" s="150">
        <v>0</v>
      </c>
      <c r="F13" s="150">
        <v>0</v>
      </c>
      <c r="G13" s="150">
        <v>0</v>
      </c>
      <c r="H13" s="150">
        <v>0</v>
      </c>
      <c r="I13" s="151"/>
      <c r="J13" s="149" cm="1">
        <f t="array" ref="J13:M13">+'ANTICIPO GV Internac'!I13:L13</f>
        <v>0</v>
      </c>
      <c r="K13" s="150">
        <v>0</v>
      </c>
      <c r="L13" s="150">
        <v>0</v>
      </c>
      <c r="M13" s="150">
        <v>0</v>
      </c>
      <c r="N13" s="149" cm="1">
        <f t="array" ref="N13:O13">+'ANTICIPO GV Internac'!M13:N13</f>
        <v>0</v>
      </c>
      <c r="O13" s="150">
        <v>0</v>
      </c>
      <c r="P13" s="149" cm="1">
        <f t="array" ref="P13:U13">+'ANTICIPO GV Internac'!O13:T13</f>
        <v>0</v>
      </c>
      <c r="Q13" s="150">
        <v>0</v>
      </c>
      <c r="R13" s="150">
        <v>0</v>
      </c>
      <c r="S13" s="150">
        <v>0</v>
      </c>
      <c r="T13" s="150">
        <v>0</v>
      </c>
      <c r="U13" s="151">
        <v>0</v>
      </c>
      <c r="V13" s="149" cm="1">
        <f t="array" ref="V13:X13">+'ANTICIPO GV Internac'!U13:W13</f>
        <v>0</v>
      </c>
      <c r="W13" s="150">
        <v>0</v>
      </c>
      <c r="X13" s="150">
        <v>0</v>
      </c>
      <c r="Y13" s="156" t="str">
        <f>IFERROR(DATE(V13,VLOOKUP(P13,meses,2,FALSE),N13)-DATE(J13,VLOOKUP(D13,meses,2,FALSE),B13)+1,"")</f>
        <v/>
      </c>
      <c r="Z13" s="157"/>
      <c r="AA13" s="157"/>
      <c r="AB13" s="158"/>
      <c r="AC13" s="149" t="str">
        <f>+AK13</f>
        <v>usa</v>
      </c>
      <c r="AD13" s="150"/>
      <c r="AE13" s="150"/>
      <c r="AF13" s="150"/>
      <c r="AG13" s="150"/>
      <c r="AH13" s="150"/>
      <c r="AI13" s="150"/>
      <c r="AJ13" s="151"/>
      <c r="AK13" s="50" t="str" cm="1">
        <f t="array" ref="AK13:AR13">+'ANTICIPO GV Internac'!AB13:AI13</f>
        <v>usa</v>
      </c>
      <c r="AL13" s="51">
        <v>0</v>
      </c>
      <c r="AM13" s="51">
        <v>0</v>
      </c>
      <c r="AN13" s="51">
        <v>0</v>
      </c>
      <c r="AO13" s="51">
        <v>0</v>
      </c>
      <c r="AP13" s="51">
        <v>0</v>
      </c>
      <c r="AQ13" s="51">
        <v>0</v>
      </c>
      <c r="AR13" s="51">
        <v>0</v>
      </c>
    </row>
    <row r="14" spans="2:63" ht="14.15" customHeight="1" x14ac:dyDescent="0.3">
      <c r="B14" s="204" cm="1">
        <f t="array" ref="B14:C14">+'ANTICIPO GV Internac'!B14:C14</f>
        <v>0</v>
      </c>
      <c r="C14" s="205">
        <v>0</v>
      </c>
      <c r="D14" s="204" cm="1">
        <f t="array" ref="D14:H14">+'ANTICIPO GV Internac'!D14:H14</f>
        <v>0</v>
      </c>
      <c r="E14" s="205">
        <v>0</v>
      </c>
      <c r="F14" s="205">
        <v>0</v>
      </c>
      <c r="G14" s="205">
        <v>0</v>
      </c>
      <c r="H14" s="205">
        <v>0</v>
      </c>
      <c r="I14" s="206"/>
      <c r="J14" s="204" cm="1">
        <f t="array" ref="J14:M14">+'ANTICIPO GV Internac'!I14:L14</f>
        <v>0</v>
      </c>
      <c r="K14" s="205">
        <v>0</v>
      </c>
      <c r="L14" s="205">
        <v>0</v>
      </c>
      <c r="M14" s="205">
        <v>0</v>
      </c>
      <c r="N14" s="204" cm="1">
        <f t="array" ref="N14:O14">+'ANTICIPO GV Internac'!M14:N14</f>
        <v>0</v>
      </c>
      <c r="O14" s="205">
        <v>0</v>
      </c>
      <c r="P14" s="204" cm="1">
        <f t="array" ref="P14:U14">+'ANTICIPO GV Internac'!O14:T14</f>
        <v>0</v>
      </c>
      <c r="Q14" s="205">
        <v>0</v>
      </c>
      <c r="R14" s="205">
        <v>0</v>
      </c>
      <c r="S14" s="205">
        <v>0</v>
      </c>
      <c r="T14" s="205">
        <v>0</v>
      </c>
      <c r="U14" s="206">
        <v>0</v>
      </c>
      <c r="V14" s="204" cm="1">
        <f t="array" ref="V14:X14">+'ANTICIPO GV Internac'!U14:W14</f>
        <v>0</v>
      </c>
      <c r="W14" s="205">
        <v>0</v>
      </c>
      <c r="X14" s="205">
        <v>0</v>
      </c>
      <c r="Y14" s="233" t="str">
        <f>IFERROR(DATE(V14,VLOOKUP(P14,meses,2,FALSE),N14)-DATE(J14,VLOOKUP(D14,meses,2,FALSE),B14)+1,"")</f>
        <v/>
      </c>
      <c r="Z14" s="234"/>
      <c r="AA14" s="234"/>
      <c r="AB14" s="235"/>
      <c r="AC14" s="204">
        <f t="shared" ref="AC14:AC16" si="0">+AK14</f>
        <v>0</v>
      </c>
      <c r="AD14" s="205"/>
      <c r="AE14" s="205"/>
      <c r="AF14" s="205"/>
      <c r="AG14" s="205"/>
      <c r="AH14" s="205"/>
      <c r="AI14" s="205"/>
      <c r="AJ14" s="206"/>
      <c r="AK14" s="50" cm="1">
        <f t="array" ref="AK14:AR14">+'ANTICIPO GV Internac'!AB14:AI14</f>
        <v>0</v>
      </c>
      <c r="AL14" s="51">
        <v>0</v>
      </c>
      <c r="AM14" s="51">
        <v>0</v>
      </c>
      <c r="AN14" s="51">
        <v>0</v>
      </c>
      <c r="AO14" s="51">
        <v>0</v>
      </c>
      <c r="AP14" s="51">
        <v>0</v>
      </c>
      <c r="AQ14" s="51">
        <v>0</v>
      </c>
      <c r="AR14" s="51">
        <v>0</v>
      </c>
    </row>
    <row r="15" spans="2:63" ht="14.15" customHeight="1" x14ac:dyDescent="0.3">
      <c r="B15" s="204" cm="1">
        <f t="array" ref="B15:C15">+'ANTICIPO GV Internac'!B15:C15</f>
        <v>0</v>
      </c>
      <c r="C15" s="205">
        <v>0</v>
      </c>
      <c r="D15" s="204" cm="1">
        <f t="array" ref="D15:H15">+'ANTICIPO GV Internac'!D15:H15</f>
        <v>0</v>
      </c>
      <c r="E15" s="205">
        <v>0</v>
      </c>
      <c r="F15" s="205">
        <v>0</v>
      </c>
      <c r="G15" s="205">
        <v>0</v>
      </c>
      <c r="H15" s="205">
        <v>0</v>
      </c>
      <c r="I15" s="206"/>
      <c r="J15" s="204" cm="1">
        <f t="array" ref="J15:M15">+'ANTICIPO GV Internac'!I15:L15</f>
        <v>0</v>
      </c>
      <c r="K15" s="205">
        <v>0</v>
      </c>
      <c r="L15" s="205">
        <v>0</v>
      </c>
      <c r="M15" s="205">
        <v>0</v>
      </c>
      <c r="N15" s="204" cm="1">
        <f t="array" ref="N15:O15">+'ANTICIPO GV Internac'!M15:N15</f>
        <v>0</v>
      </c>
      <c r="O15" s="205">
        <v>0</v>
      </c>
      <c r="P15" s="204" cm="1">
        <f t="array" ref="P15:U15">+'ANTICIPO GV Internac'!O15:T15</f>
        <v>0</v>
      </c>
      <c r="Q15" s="205">
        <v>0</v>
      </c>
      <c r="R15" s="205">
        <v>0</v>
      </c>
      <c r="S15" s="205">
        <v>0</v>
      </c>
      <c r="T15" s="205">
        <v>0</v>
      </c>
      <c r="U15" s="206">
        <v>0</v>
      </c>
      <c r="V15" s="204" cm="1">
        <f t="array" ref="V15:X15">+'ANTICIPO GV Internac'!U15:W15</f>
        <v>0</v>
      </c>
      <c r="W15" s="205">
        <v>0</v>
      </c>
      <c r="X15" s="205">
        <v>0</v>
      </c>
      <c r="Y15" s="233" t="str">
        <f>IFERROR(DATE(V15,VLOOKUP(P15,meses,2,FALSE),N15)-DATE(J15,VLOOKUP(D15,meses,2,FALSE),B15)+1,"")</f>
        <v/>
      </c>
      <c r="Z15" s="234"/>
      <c r="AA15" s="234"/>
      <c r="AB15" s="235"/>
      <c r="AC15" s="204">
        <f t="shared" si="0"/>
        <v>0</v>
      </c>
      <c r="AD15" s="205"/>
      <c r="AE15" s="205"/>
      <c r="AF15" s="205"/>
      <c r="AG15" s="205"/>
      <c r="AH15" s="205"/>
      <c r="AI15" s="205"/>
      <c r="AJ15" s="206"/>
      <c r="AK15" s="50" cm="1">
        <f t="array" ref="AK15:AR15">+'ANTICIPO GV Internac'!AB15:AI15</f>
        <v>0</v>
      </c>
      <c r="AL15" s="51">
        <v>0</v>
      </c>
      <c r="AM15" s="51">
        <v>0</v>
      </c>
      <c r="AN15" s="51">
        <v>0</v>
      </c>
      <c r="AO15" s="51">
        <v>0</v>
      </c>
      <c r="AP15" s="51">
        <v>0</v>
      </c>
      <c r="AQ15" s="51">
        <v>0</v>
      </c>
      <c r="AR15" s="51">
        <v>0</v>
      </c>
    </row>
    <row r="16" spans="2:63" ht="14.15" customHeight="1" x14ac:dyDescent="0.3">
      <c r="B16" s="204" cm="1">
        <f t="array" ref="B16:C16">+'ANTICIPO GV Internac'!B16:C16</f>
        <v>0</v>
      </c>
      <c r="C16" s="205">
        <v>0</v>
      </c>
      <c r="D16" s="204" cm="1">
        <f t="array" ref="D16:H16">+'ANTICIPO GV Internac'!D16:H16</f>
        <v>0</v>
      </c>
      <c r="E16" s="205">
        <v>0</v>
      </c>
      <c r="F16" s="205">
        <v>0</v>
      </c>
      <c r="G16" s="205">
        <v>0</v>
      </c>
      <c r="H16" s="205">
        <v>0</v>
      </c>
      <c r="I16" s="206"/>
      <c r="J16" s="204" cm="1">
        <f t="array" ref="J16:M16">+'ANTICIPO GV Internac'!I16:L16</f>
        <v>0</v>
      </c>
      <c r="K16" s="205">
        <v>0</v>
      </c>
      <c r="L16" s="205">
        <v>0</v>
      </c>
      <c r="M16" s="205">
        <v>0</v>
      </c>
      <c r="N16" s="204" cm="1">
        <f t="array" ref="N16:O16">+'ANTICIPO GV Internac'!M16:N16</f>
        <v>0</v>
      </c>
      <c r="O16" s="205">
        <v>0</v>
      </c>
      <c r="P16" s="204" cm="1">
        <f t="array" ref="P16:U16">+'ANTICIPO GV Internac'!O16:T16</f>
        <v>0</v>
      </c>
      <c r="Q16" s="205">
        <v>0</v>
      </c>
      <c r="R16" s="205">
        <v>0</v>
      </c>
      <c r="S16" s="205">
        <v>0</v>
      </c>
      <c r="T16" s="205">
        <v>0</v>
      </c>
      <c r="U16" s="206">
        <v>0</v>
      </c>
      <c r="V16" s="204" cm="1">
        <f t="array" ref="V16:X16">+'ANTICIPO GV Internac'!U16:W16</f>
        <v>0</v>
      </c>
      <c r="W16" s="205">
        <v>0</v>
      </c>
      <c r="X16" s="205">
        <v>0</v>
      </c>
      <c r="Y16" s="233" t="str">
        <f>IFERROR(DATE(V16,VLOOKUP(P16,meses,2,FALSE),N16)-DATE(J16,VLOOKUP(D16,meses,2,FALSE),B16)+1,"")</f>
        <v/>
      </c>
      <c r="Z16" s="234"/>
      <c r="AA16" s="234"/>
      <c r="AB16" s="235"/>
      <c r="AC16" s="204">
        <f t="shared" si="0"/>
        <v>0</v>
      </c>
      <c r="AD16" s="205"/>
      <c r="AE16" s="205"/>
      <c r="AF16" s="205"/>
      <c r="AG16" s="205"/>
      <c r="AH16" s="205"/>
      <c r="AI16" s="205"/>
      <c r="AJ16" s="206"/>
      <c r="AK16" s="50" cm="1">
        <f t="array" ref="AK16:AR16">+'ANTICIPO GV Internac'!AB16:AI16</f>
        <v>0</v>
      </c>
      <c r="AL16" s="51">
        <v>0</v>
      </c>
      <c r="AM16" s="51">
        <v>0</v>
      </c>
      <c r="AN16" s="51">
        <v>0</v>
      </c>
      <c r="AO16" s="51">
        <v>0</v>
      </c>
      <c r="AP16" s="51">
        <v>0</v>
      </c>
      <c r="AQ16" s="51">
        <v>0</v>
      </c>
      <c r="AR16" s="51">
        <v>0</v>
      </c>
    </row>
    <row r="17" spans="2:61" ht="14.15" customHeight="1" x14ac:dyDescent="0.3">
      <c r="B17" s="122" t="s">
        <v>21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23"/>
      <c r="Y17" s="187">
        <f>SUM(Y13:AB16)</f>
        <v>0</v>
      </c>
      <c r="Z17" s="188"/>
      <c r="AA17" s="188"/>
      <c r="AB17" s="189"/>
      <c r="AC17" s="153"/>
      <c r="AD17" s="154"/>
      <c r="AE17" s="154"/>
      <c r="AF17" s="154"/>
      <c r="AG17" s="154"/>
      <c r="AH17" s="154"/>
      <c r="AI17" s="154"/>
      <c r="AJ17" s="155"/>
      <c r="AK17" s="50"/>
    </row>
    <row r="18" spans="2:61" ht="3" customHeight="1" x14ac:dyDescent="0.3"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8"/>
    </row>
    <row r="19" spans="2:61" ht="3" customHeight="1" x14ac:dyDescent="0.3">
      <c r="B19" s="173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5"/>
    </row>
    <row r="20" spans="2:61" ht="16" customHeight="1" x14ac:dyDescent="0.3">
      <c r="B20" s="198" t="s">
        <v>13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  <c r="N20" s="201">
        <f>+AK20</f>
        <v>0</v>
      </c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3"/>
      <c r="AK20" s="50" cm="1">
        <f t="array" ref="AK20:BG20">+'ANTICIPO GV Internac'!M21:AI21</f>
        <v>0</v>
      </c>
      <c r="AL20" s="51">
        <v>0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0</v>
      </c>
      <c r="AZ20" s="51">
        <v>0</v>
      </c>
      <c r="BA20" s="51">
        <v>0</v>
      </c>
      <c r="BB20" s="51">
        <v>0</v>
      </c>
      <c r="BC20" s="51">
        <v>0</v>
      </c>
      <c r="BD20" s="51">
        <v>0</v>
      </c>
      <c r="BE20" s="51">
        <v>0</v>
      </c>
      <c r="BF20" s="51">
        <v>0</v>
      </c>
      <c r="BG20" s="51">
        <v>0</v>
      </c>
    </row>
    <row r="21" spans="2:61" ht="17.149999999999999" customHeight="1" x14ac:dyDescent="0.3">
      <c r="B21" s="198" t="s">
        <v>14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  <c r="N21" s="208">
        <f>+AK21</f>
        <v>0</v>
      </c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50" cm="1">
        <f t="array" ref="AK21:BG21">+'ANTICIPO GV Internac'!M22:AI22</f>
        <v>0</v>
      </c>
      <c r="AL21" s="51">
        <v>0</v>
      </c>
      <c r="AM21" s="51">
        <v>0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</row>
    <row r="22" spans="2:61" ht="5.5" customHeight="1" x14ac:dyDescent="0.3">
      <c r="B22" s="170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2"/>
    </row>
    <row r="23" spans="2:61" ht="11.15" customHeight="1" x14ac:dyDescent="0.35">
      <c r="B23" s="197" t="s">
        <v>55</v>
      </c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50" t="e" cm="1">
        <f t="array" ref="AK23">+'ANTICIPO GV Internac'!#REF!</f>
        <v>#REF!</v>
      </c>
    </row>
    <row r="24" spans="2:61" x14ac:dyDescent="0.3"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193" t="s">
        <v>59</v>
      </c>
      <c r="AB24" s="193"/>
      <c r="AC24" s="193"/>
      <c r="AD24" s="193"/>
      <c r="AE24" s="193"/>
      <c r="AF24" s="193" t="s">
        <v>60</v>
      </c>
      <c r="AG24" s="193"/>
      <c r="AH24" s="193"/>
      <c r="AI24" s="193"/>
      <c r="AJ24" s="193"/>
      <c r="AK24" s="50" t="e" cm="1">
        <f t="array" ref="AK24">+'ANTICIPO GV Internac'!#REF!</f>
        <v>#REF!</v>
      </c>
    </row>
    <row r="25" spans="2:61" ht="25" customHeight="1" x14ac:dyDescent="0.3">
      <c r="B25" s="216" t="s">
        <v>85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8"/>
      <c r="AA25" s="207">
        <f>+SUM('ANTICIPO GV Internac'!H35:AI35)</f>
        <v>0</v>
      </c>
      <c r="AB25" s="207"/>
      <c r="AC25" s="207"/>
      <c r="AD25" s="207"/>
      <c r="AE25" s="207"/>
      <c r="AF25" s="215"/>
      <c r="AG25" s="215"/>
      <c r="AH25" s="215"/>
      <c r="AI25" s="215"/>
      <c r="AJ25" s="215"/>
      <c r="AK25" s="50" t="e" cm="1">
        <f t="array" ref="AK25">+'ANTICIPO GV Internac'!#REF!</f>
        <v>#REF!</v>
      </c>
    </row>
    <row r="26" spans="2:61" ht="25" customHeight="1" x14ac:dyDescent="0.3">
      <c r="B26" s="216" t="s">
        <v>86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8"/>
      <c r="AA26" s="207">
        <f>+SUM('ANTICIPO GV Internac'!H36:AI36)</f>
        <v>0</v>
      </c>
      <c r="AB26" s="207"/>
      <c r="AC26" s="207"/>
      <c r="AD26" s="207"/>
      <c r="AE26" s="207"/>
      <c r="AF26" s="215"/>
      <c r="AG26" s="215"/>
      <c r="AH26" s="215"/>
      <c r="AI26" s="215"/>
      <c r="AJ26" s="215"/>
      <c r="AK26" s="50" t="e" cm="1">
        <f t="array" ref="AK26">+'ANTICIPO GV Internac'!#REF!</f>
        <v>#REF!</v>
      </c>
      <c r="AQ26" s="51" cm="1">
        <f t="array" ref="AQ26:BD26">+'ANTICIPO GV Internac'!J8:W8</f>
        <v>0</v>
      </c>
      <c r="AR26" s="51">
        <v>0</v>
      </c>
      <c r="AS26" s="51">
        <v>0</v>
      </c>
      <c r="AT26" s="51">
        <v>0</v>
      </c>
      <c r="AU26" s="51">
        <v>0</v>
      </c>
      <c r="AV26" s="51">
        <v>0</v>
      </c>
      <c r="AW26" s="51">
        <v>0</v>
      </c>
      <c r="AX26" s="51">
        <v>0</v>
      </c>
      <c r="AY26" s="51">
        <v>0</v>
      </c>
      <c r="AZ26" s="51">
        <v>0</v>
      </c>
      <c r="BA26" s="51">
        <v>0</v>
      </c>
      <c r="BB26" s="51">
        <v>0</v>
      </c>
      <c r="BC26" s="51">
        <v>0</v>
      </c>
      <c r="BD26" s="51">
        <v>0</v>
      </c>
    </row>
    <row r="27" spans="2:61" ht="25" customHeight="1" x14ac:dyDescent="0.3">
      <c r="B27" s="216" t="s">
        <v>87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8"/>
      <c r="AA27" s="207">
        <f>+SUM('ANTICIPO GV Internac'!H37:AI37)</f>
        <v>0</v>
      </c>
      <c r="AB27" s="207"/>
      <c r="AC27" s="207"/>
      <c r="AD27" s="207"/>
      <c r="AE27" s="207"/>
      <c r="AF27" s="215"/>
      <c r="AG27" s="215"/>
      <c r="AH27" s="215"/>
      <c r="AI27" s="215"/>
      <c r="AJ27" s="215"/>
      <c r="AK27" s="50"/>
    </row>
    <row r="28" spans="2:61" ht="25" customHeight="1" x14ac:dyDescent="0.3">
      <c r="B28" s="216" t="s">
        <v>9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9">
        <f>+AK28</f>
        <v>0</v>
      </c>
      <c r="AB28" s="220"/>
      <c r="AC28" s="220"/>
      <c r="AD28" s="220"/>
      <c r="AE28" s="221"/>
      <c r="AF28" s="222"/>
      <c r="AG28" s="223"/>
      <c r="AH28" s="223"/>
      <c r="AI28" s="223"/>
      <c r="AJ28" s="224"/>
      <c r="AK28" s="50" cm="1">
        <f t="array" ref="AK28:AO28">+'ANTICIPO GV Internac'!AA38:AE38</f>
        <v>0</v>
      </c>
      <c r="AL28" s="51">
        <v>0</v>
      </c>
      <c r="AM28" s="51">
        <v>0</v>
      </c>
      <c r="AN28" s="51">
        <v>0</v>
      </c>
      <c r="AO28" s="51">
        <v>0</v>
      </c>
    </row>
    <row r="29" spans="2:61" ht="25" customHeight="1" x14ac:dyDescent="0.3">
      <c r="B29" s="225" t="str">
        <f>+IF(AA29&gt;=0,"VALOR A REINTEGRAR A LA FUNDACIÓN","VALOR A REINTEGRAR AL FUNCIONARIO")</f>
        <v>VALOR A REINTEGRAR A LA FUNDACIÓN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7">
        <f>+AA28-AF28</f>
        <v>0</v>
      </c>
      <c r="AB29" s="228"/>
      <c r="AC29" s="228"/>
      <c r="AD29" s="228"/>
      <c r="AE29" s="229"/>
      <c r="AF29" s="230" t="str">
        <f>+AK29</f>
        <v>EUROS</v>
      </c>
      <c r="AG29" s="231"/>
      <c r="AH29" s="231"/>
      <c r="AI29" s="231"/>
      <c r="AJ29" s="232"/>
      <c r="AK29" s="50" t="str" cm="1">
        <f t="array" ref="AK29:AN29">+'ANTICIPO GV Internac'!AF38:AI38</f>
        <v>EUROS</v>
      </c>
      <c r="AL29" s="51">
        <v>0</v>
      </c>
      <c r="AM29" s="51">
        <v>0</v>
      </c>
      <c r="AN29" s="51">
        <v>0</v>
      </c>
    </row>
    <row r="30" spans="2:61" ht="4.5" customHeight="1" x14ac:dyDescent="0.3">
      <c r="B30" s="122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23"/>
      <c r="AK30" s="50"/>
    </row>
    <row r="31" spans="2:61" ht="40.5" customHeight="1" x14ac:dyDescent="0.3">
      <c r="B31" s="209" t="s">
        <v>92</v>
      </c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1"/>
      <c r="AK31" s="50" cm="1">
        <f t="array" ref="AK31:BI31">+'ANTICIPO GV Internac'!B45:Z45</f>
        <v>0</v>
      </c>
      <c r="AL31" s="51">
        <v>0</v>
      </c>
      <c r="AM31" s="51">
        <v>0</v>
      </c>
      <c r="AN31" s="51">
        <v>0</v>
      </c>
      <c r="AO31" s="51">
        <v>0</v>
      </c>
      <c r="AP31" s="51">
        <v>0</v>
      </c>
      <c r="AQ31" s="51">
        <v>0</v>
      </c>
      <c r="AR31" s="51">
        <v>0</v>
      </c>
      <c r="AS31" s="51">
        <v>0</v>
      </c>
      <c r="AT31" s="51">
        <v>0</v>
      </c>
      <c r="AU31" s="51">
        <v>0</v>
      </c>
      <c r="AV31" s="51">
        <v>0</v>
      </c>
      <c r="AW31" s="51">
        <v>0</v>
      </c>
      <c r="AX31" s="51">
        <v>0</v>
      </c>
      <c r="AY31" s="51">
        <v>0</v>
      </c>
      <c r="AZ31" s="51">
        <v>0</v>
      </c>
      <c r="BA31" s="51">
        <v>0</v>
      </c>
      <c r="BB31" s="51">
        <v>0</v>
      </c>
      <c r="BC31" s="51">
        <v>0</v>
      </c>
      <c r="BD31" s="51">
        <v>0</v>
      </c>
      <c r="BE31" s="51">
        <v>0</v>
      </c>
      <c r="BF31" s="51">
        <v>0</v>
      </c>
      <c r="BG31" s="51">
        <v>0</v>
      </c>
      <c r="BH31" s="51">
        <v>0</v>
      </c>
      <c r="BI31" s="51">
        <v>0</v>
      </c>
    </row>
    <row r="32" spans="2:61" ht="12" customHeight="1" x14ac:dyDescent="0.3"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50" cm="1">
        <f t="array" ref="AK32:AS32">+'ANTICIPO GV Internac'!AA44:AI44</f>
        <v>0</v>
      </c>
      <c r="AL32" s="51">
        <v>0</v>
      </c>
      <c r="AM32" s="51">
        <v>0</v>
      </c>
      <c r="AN32" s="51">
        <v>0</v>
      </c>
      <c r="AO32" s="51">
        <v>0</v>
      </c>
      <c r="AP32" s="51">
        <v>0</v>
      </c>
      <c r="AQ32" s="51">
        <v>0</v>
      </c>
      <c r="AR32" s="51">
        <v>0</v>
      </c>
      <c r="AS32" s="51">
        <v>0</v>
      </c>
    </row>
    <row r="33" spans="2:49" ht="36.75" customHeight="1" x14ac:dyDescent="0.3"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50" cm="1">
        <f t="array" ref="AK33:AS33">+'ANTICIPO GV Internac'!AA43:AI43</f>
        <v>0</v>
      </c>
      <c r="AL33" s="51">
        <v>0</v>
      </c>
      <c r="AM33" s="51">
        <v>0</v>
      </c>
      <c r="AN33" s="51">
        <v>0</v>
      </c>
      <c r="AO33" s="51">
        <v>0</v>
      </c>
      <c r="AP33" s="51">
        <v>0</v>
      </c>
      <c r="AQ33" s="51">
        <v>0</v>
      </c>
      <c r="AR33" s="51">
        <v>0</v>
      </c>
      <c r="AS33" s="51">
        <v>0</v>
      </c>
    </row>
    <row r="34" spans="2:49" ht="39.75" customHeight="1" x14ac:dyDescent="0.3">
      <c r="B34" s="213" t="s">
        <v>93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50" cm="1">
        <f t="array" ref="AK34:AS34">+'ANTICIPO GV Internac'!AA45:AI45</f>
        <v>0</v>
      </c>
      <c r="AL34" s="51">
        <v>0</v>
      </c>
      <c r="AM34" s="51">
        <v>0</v>
      </c>
      <c r="AN34" s="51">
        <v>0</v>
      </c>
      <c r="AO34" s="51">
        <v>0</v>
      </c>
      <c r="AP34" s="51">
        <v>0</v>
      </c>
      <c r="AQ34" s="51">
        <v>0</v>
      </c>
      <c r="AR34" s="51">
        <v>0</v>
      </c>
      <c r="AS34" s="51">
        <v>0</v>
      </c>
    </row>
    <row r="35" spans="2:49" ht="9" customHeight="1" x14ac:dyDescent="0.3"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0"/>
    </row>
    <row r="36" spans="2:49" ht="33.65" customHeight="1" x14ac:dyDescent="0.3">
      <c r="B36" s="145" t="s">
        <v>61</v>
      </c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54"/>
      <c r="R36" s="54"/>
      <c r="S36" s="54"/>
      <c r="T36" s="145" t="s">
        <v>56</v>
      </c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50" cm="1">
        <f t="array" ref="AK36:AS36">+'ANTICIPO GV Internac'!AA43:AI43</f>
        <v>0</v>
      </c>
      <c r="AL36" s="51">
        <v>0</v>
      </c>
      <c r="AM36" s="51">
        <v>0</v>
      </c>
      <c r="AN36" s="51">
        <v>0</v>
      </c>
      <c r="AO36" s="51">
        <v>0</v>
      </c>
      <c r="AP36" s="51">
        <v>0</v>
      </c>
      <c r="AQ36" s="51">
        <v>0</v>
      </c>
      <c r="AR36" s="51">
        <v>0</v>
      </c>
      <c r="AS36" s="51">
        <v>0</v>
      </c>
    </row>
    <row r="37" spans="2:49" ht="18.649999999999999" customHeight="1" x14ac:dyDescent="0.3">
      <c r="B37" s="142" t="s">
        <v>57</v>
      </c>
      <c r="C37" s="143"/>
      <c r="D37" s="143"/>
      <c r="E37" s="144"/>
      <c r="F37" s="139">
        <f>+K8</f>
        <v>0</v>
      </c>
      <c r="G37" s="140"/>
      <c r="H37" s="140"/>
      <c r="I37" s="140"/>
      <c r="J37" s="140"/>
      <c r="K37" s="140"/>
      <c r="L37" s="140"/>
      <c r="M37" s="140"/>
      <c r="N37" s="140"/>
      <c r="O37" s="140"/>
      <c r="P37" s="141"/>
      <c r="Q37" s="54"/>
      <c r="R37" s="54"/>
      <c r="S37" s="54"/>
      <c r="T37" s="142" t="s">
        <v>57</v>
      </c>
      <c r="U37" s="143"/>
      <c r="V37" s="143"/>
      <c r="W37" s="144"/>
      <c r="X37" s="139">
        <f>+AK37</f>
        <v>0</v>
      </c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1"/>
      <c r="AK37" s="50" cm="1">
        <f t="array" ref="AK37:AW37">+'ANTICIPO GV Internac'!W50:AI50</f>
        <v>0</v>
      </c>
      <c r="AL37" s="51">
        <v>0</v>
      </c>
      <c r="AM37" s="51">
        <v>0</v>
      </c>
      <c r="AN37" s="51">
        <v>0</v>
      </c>
      <c r="AO37" s="51">
        <v>0</v>
      </c>
      <c r="AP37" s="51">
        <v>0</v>
      </c>
      <c r="AQ37" s="51">
        <v>0</v>
      </c>
      <c r="AR37" s="51">
        <v>0</v>
      </c>
      <c r="AS37" s="51">
        <v>0</v>
      </c>
      <c r="AT37" s="51">
        <v>0</v>
      </c>
      <c r="AU37" s="51">
        <v>0</v>
      </c>
      <c r="AV37" s="51">
        <v>0</v>
      </c>
      <c r="AW37" s="51">
        <v>0</v>
      </c>
    </row>
    <row r="38" spans="2:49" ht="18" customHeight="1" x14ac:dyDescent="0.3">
      <c r="B38" s="142" t="s">
        <v>58</v>
      </c>
      <c r="C38" s="143"/>
      <c r="D38" s="143"/>
      <c r="E38" s="144"/>
      <c r="F38" s="139" t="str">
        <f>+AB8</f>
        <v>Colaborador No Seleccionado</v>
      </c>
      <c r="G38" s="140"/>
      <c r="H38" s="140"/>
      <c r="I38" s="140"/>
      <c r="J38" s="140"/>
      <c r="K38" s="140"/>
      <c r="L38" s="140"/>
      <c r="M38" s="140"/>
      <c r="N38" s="140"/>
      <c r="O38" s="140"/>
      <c r="P38" s="141"/>
      <c r="Q38" s="54"/>
      <c r="R38" s="54"/>
      <c r="T38" s="142" t="s">
        <v>10</v>
      </c>
      <c r="U38" s="143"/>
      <c r="V38" s="143"/>
      <c r="W38" s="144"/>
      <c r="X38" s="139">
        <f>+AK38</f>
        <v>0</v>
      </c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1"/>
      <c r="AK38" s="50" cm="1">
        <f t="array" ref="AK38:AW38">+'ANTICIPO GV Internac'!W51:AI51</f>
        <v>0</v>
      </c>
      <c r="AL38" s="51">
        <v>0</v>
      </c>
      <c r="AM38" s="51">
        <v>0</v>
      </c>
      <c r="AN38" s="51">
        <v>0</v>
      </c>
      <c r="AO38" s="51">
        <v>0</v>
      </c>
      <c r="AP38" s="51">
        <v>0</v>
      </c>
      <c r="AQ38" s="51">
        <v>0</v>
      </c>
      <c r="AR38" s="51">
        <v>0</v>
      </c>
      <c r="AS38" s="51">
        <v>0</v>
      </c>
      <c r="AT38" s="51">
        <v>0</v>
      </c>
      <c r="AU38" s="51">
        <v>0</v>
      </c>
      <c r="AV38" s="51">
        <v>0</v>
      </c>
      <c r="AW38" s="51">
        <v>0</v>
      </c>
    </row>
  </sheetData>
  <sheetProtection algorithmName="SHA-512" hashValue="v9dezlCBBtdlfGfMS2C4EJGN2JRcWVfyGeNRQrExDG6GDLJwn9aQEPzJ3dL7wuU7/KRess7WB8e4Vus0lKbCAQ==" saltValue="/5oPx0xOGD8FgcLDqzTumw==" spinCount="100000" sheet="1" selectLockedCells="1"/>
  <mergeCells count="93">
    <mergeCell ref="AB8:AJ8"/>
    <mergeCell ref="B1:Z3"/>
    <mergeCell ref="AA1:AF1"/>
    <mergeCell ref="AA2:AF2"/>
    <mergeCell ref="AA3:AF3"/>
    <mergeCell ref="B5:J5"/>
    <mergeCell ref="K5:L5"/>
    <mergeCell ref="M5:N5"/>
    <mergeCell ref="O5:P5"/>
    <mergeCell ref="AG1:AJ3"/>
    <mergeCell ref="K6:L6"/>
    <mergeCell ref="M6:N6"/>
    <mergeCell ref="O6:P6"/>
    <mergeCell ref="K8:X8"/>
    <mergeCell ref="Y8:AA8"/>
    <mergeCell ref="B12:M12"/>
    <mergeCell ref="N12:X12"/>
    <mergeCell ref="Y12:AB12"/>
    <mergeCell ref="B13:C13"/>
    <mergeCell ref="D13:I13"/>
    <mergeCell ref="J13:M13"/>
    <mergeCell ref="N13:O13"/>
    <mergeCell ref="P13:U13"/>
    <mergeCell ref="V13:X13"/>
    <mergeCell ref="Y13:AB13"/>
    <mergeCell ref="B14:C14"/>
    <mergeCell ref="D14:I14"/>
    <mergeCell ref="J14:M14"/>
    <mergeCell ref="N14:O14"/>
    <mergeCell ref="P14:U14"/>
    <mergeCell ref="V14:X14"/>
    <mergeCell ref="Y14:AB14"/>
    <mergeCell ref="Y15:AB15"/>
    <mergeCell ref="B16:C16"/>
    <mergeCell ref="D16:I16"/>
    <mergeCell ref="J16:M16"/>
    <mergeCell ref="N16:O16"/>
    <mergeCell ref="P16:U16"/>
    <mergeCell ref="V16:X16"/>
    <mergeCell ref="Y16:AB16"/>
    <mergeCell ref="B15:C15"/>
    <mergeCell ref="D15:I15"/>
    <mergeCell ref="J15:M15"/>
    <mergeCell ref="N15:O15"/>
    <mergeCell ref="P15:U15"/>
    <mergeCell ref="V15:X15"/>
    <mergeCell ref="B30:AJ30"/>
    <mergeCell ref="AF26:AJ26"/>
    <mergeCell ref="AF25:AJ25"/>
    <mergeCell ref="B27:Z27"/>
    <mergeCell ref="AA27:AE27"/>
    <mergeCell ref="AF27:AJ27"/>
    <mergeCell ref="B28:Z28"/>
    <mergeCell ref="B25:Z25"/>
    <mergeCell ref="B26:Z26"/>
    <mergeCell ref="AA26:AE26"/>
    <mergeCell ref="AA28:AE28"/>
    <mergeCell ref="AF28:AJ28"/>
    <mergeCell ref="B29:Z29"/>
    <mergeCell ref="AA29:AE29"/>
    <mergeCell ref="AF29:AJ29"/>
    <mergeCell ref="B38:E38"/>
    <mergeCell ref="F38:P38"/>
    <mergeCell ref="T37:W37"/>
    <mergeCell ref="X37:AJ37"/>
    <mergeCell ref="T38:W38"/>
    <mergeCell ref="X38:AJ38"/>
    <mergeCell ref="B31:AJ31"/>
    <mergeCell ref="B32:AJ33"/>
    <mergeCell ref="B34:AJ34"/>
    <mergeCell ref="B37:E37"/>
    <mergeCell ref="F37:P37"/>
    <mergeCell ref="Y17:AB17"/>
    <mergeCell ref="AC17:AJ17"/>
    <mergeCell ref="B18:AJ18"/>
    <mergeCell ref="N21:AJ21"/>
    <mergeCell ref="B22:AJ22"/>
    <mergeCell ref="AF24:AJ24"/>
    <mergeCell ref="B36:P36"/>
    <mergeCell ref="T36:AJ36"/>
    <mergeCell ref="AC12:AJ12"/>
    <mergeCell ref="AC13:AJ13"/>
    <mergeCell ref="B23:AJ23"/>
    <mergeCell ref="B19:AJ19"/>
    <mergeCell ref="B20:M20"/>
    <mergeCell ref="N20:AJ20"/>
    <mergeCell ref="B21:M21"/>
    <mergeCell ref="AC14:AJ14"/>
    <mergeCell ref="AC16:AJ16"/>
    <mergeCell ref="AC15:AJ15"/>
    <mergeCell ref="B17:X17"/>
    <mergeCell ref="AA24:AE24"/>
    <mergeCell ref="AA25:AE25"/>
  </mergeCells>
  <conditionalFormatting sqref="AB8:AJ8">
    <cfRule type="cellIs" dxfId="0" priority="4" operator="equal">
      <formula>"Colaborador No Seleccionado"</formula>
    </cfRule>
  </conditionalFormatting>
  <dataValidations count="2">
    <dataValidation type="list" allowBlank="1" showInputMessage="1" showErrorMessage="1" sqref="K8:X8" xr:uid="{BAE012A5-A450-490B-970E-9C877AF7D885}">
      <formula1>colab</formula1>
    </dataValidation>
    <dataValidation operator="greaterThanOrEqual" allowBlank="1" showInputMessage="1" showErrorMessage="1" sqref="O5:P5" xr:uid="{FB08B500-0645-4799-9097-EBEA4A5FAD75}"/>
  </dataValidations>
  <pageMargins left="0.39370078740157483" right="0.39370078740157483" top="0.39370078740157483" bottom="0.39370078740157483" header="0.31496062992125984" footer="0.31496062992125984"/>
  <pageSetup scale="90"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mboBox1">
          <controlPr defaultSize="0" autoLine="0" linkedCell="K8" listFillRange="colab" r:id="rId5">
            <anchor moveWithCells="1">
              <from>
                <xdr:col>11</xdr:col>
                <xdr:colOff>0</xdr:colOff>
                <xdr:row>7</xdr:row>
                <xdr:rowOff>0</xdr:rowOff>
              </from>
              <to>
                <xdr:col>11</xdr:col>
                <xdr:colOff>152400</xdr:colOff>
                <xdr:row>7</xdr:row>
                <xdr:rowOff>12700</xdr:rowOff>
              </to>
            </anchor>
          </controlPr>
        </control>
      </mc:Choice>
      <mc:Fallback>
        <control shapeId="3073" r:id="rId4" name="Combo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28DB4B-35DB-4539-A4AA-3D295B281B24}">
          <x14:formula1>
            <xm:f>'1'!$L$1:$L$12</xm:f>
          </x14:formula1>
          <xm:sqref>M5:N5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M54"/>
  <sheetViews>
    <sheetView topLeftCell="E1" zoomScale="145" zoomScaleNormal="145" zoomScalePageLayoutView="145" workbookViewId="0">
      <selection activeCell="I2" sqref="I2:J35"/>
    </sheetView>
  </sheetViews>
  <sheetFormatPr baseColWidth="10" defaultRowHeight="12.5" x14ac:dyDescent="0.25"/>
  <cols>
    <col min="1" max="1" width="13.54296875" bestFit="1" customWidth="1"/>
    <col min="2" max="3" width="10.81640625" style="3"/>
    <col min="4" max="4" width="2.54296875" customWidth="1"/>
    <col min="6" max="6" width="10.81640625" style="3"/>
    <col min="7" max="7" width="3.1796875" customWidth="1"/>
    <col min="9" max="9" width="40.453125" style="3" customWidth="1"/>
    <col min="10" max="10" width="15.81640625" style="3" bestFit="1" customWidth="1"/>
    <col min="12" max="13" width="10.81640625" style="3"/>
  </cols>
  <sheetData>
    <row r="1" spans="1:13" ht="17" x14ac:dyDescent="0.25">
      <c r="A1" s="1" t="s">
        <v>15</v>
      </c>
      <c r="B1" s="2" t="s">
        <v>5</v>
      </c>
      <c r="C1" s="2">
        <v>1200</v>
      </c>
      <c r="E1" s="1" t="s">
        <v>16</v>
      </c>
      <c r="F1" s="2" t="s">
        <v>0</v>
      </c>
      <c r="H1" s="1" t="s">
        <v>17</v>
      </c>
      <c r="I1" s="24"/>
      <c r="J1" s="32"/>
      <c r="L1" s="3" t="s">
        <v>22</v>
      </c>
      <c r="M1" s="3">
        <v>1</v>
      </c>
    </row>
    <row r="2" spans="1:13" ht="17" x14ac:dyDescent="0.25">
      <c r="B2" s="2" t="s">
        <v>6</v>
      </c>
      <c r="C2" s="2">
        <v>350</v>
      </c>
      <c r="F2" s="2" t="s">
        <v>1</v>
      </c>
      <c r="I2" s="25" t="s">
        <v>98</v>
      </c>
      <c r="J2" s="28">
        <v>30391586</v>
      </c>
      <c r="L2" s="3" t="s">
        <v>23</v>
      </c>
      <c r="M2" s="3">
        <v>2</v>
      </c>
    </row>
    <row r="3" spans="1:13" ht="17" x14ac:dyDescent="0.25">
      <c r="F3" s="3" t="s">
        <v>7</v>
      </c>
      <c r="I3" s="25" t="s">
        <v>36</v>
      </c>
      <c r="J3" s="28">
        <v>25277641</v>
      </c>
      <c r="L3" s="3" t="s">
        <v>24</v>
      </c>
      <c r="M3" s="3">
        <v>3</v>
      </c>
    </row>
    <row r="4" spans="1:13" ht="17" x14ac:dyDescent="0.25">
      <c r="I4" s="25" t="s">
        <v>37</v>
      </c>
      <c r="J4" s="33">
        <v>30333172</v>
      </c>
      <c r="L4" s="3" t="s">
        <v>25</v>
      </c>
      <c r="M4" s="3">
        <v>4</v>
      </c>
    </row>
    <row r="5" spans="1:13" ht="17" x14ac:dyDescent="0.25">
      <c r="I5" s="25" t="s">
        <v>38</v>
      </c>
      <c r="J5" s="33">
        <v>1116255798</v>
      </c>
      <c r="L5" s="3" t="s">
        <v>26</v>
      </c>
      <c r="M5" s="3">
        <v>5</v>
      </c>
    </row>
    <row r="6" spans="1:13" ht="17" x14ac:dyDescent="0.25">
      <c r="I6" s="25" t="s">
        <v>39</v>
      </c>
      <c r="J6" s="28">
        <v>25102358</v>
      </c>
      <c r="L6" s="3" t="s">
        <v>27</v>
      </c>
      <c r="M6" s="3">
        <v>6</v>
      </c>
    </row>
    <row r="7" spans="1:13" ht="17" x14ac:dyDescent="0.25">
      <c r="I7" s="25" t="s">
        <v>106</v>
      </c>
      <c r="J7" s="28">
        <v>1004774479</v>
      </c>
      <c r="L7" s="3" t="s">
        <v>28</v>
      </c>
      <c r="M7" s="3">
        <v>7</v>
      </c>
    </row>
    <row r="8" spans="1:13" ht="17" x14ac:dyDescent="0.25">
      <c r="A8" s="1" t="s">
        <v>90</v>
      </c>
      <c r="B8" s="2" t="s">
        <v>75</v>
      </c>
      <c r="I8" s="25" t="s">
        <v>65</v>
      </c>
      <c r="J8" s="28">
        <v>1022093132</v>
      </c>
      <c r="L8" s="3" t="s">
        <v>29</v>
      </c>
      <c r="M8" s="3">
        <v>8</v>
      </c>
    </row>
    <row r="9" spans="1:13" ht="17" x14ac:dyDescent="0.25">
      <c r="B9" s="2" t="s">
        <v>76</v>
      </c>
      <c r="I9" s="25" t="s">
        <v>67</v>
      </c>
      <c r="J9" s="28">
        <v>75099928</v>
      </c>
      <c r="L9" s="3" t="s">
        <v>30</v>
      </c>
      <c r="M9" s="3">
        <v>9</v>
      </c>
    </row>
    <row r="10" spans="1:13" ht="17" x14ac:dyDescent="0.25">
      <c r="B10" s="2" t="s">
        <v>77</v>
      </c>
      <c r="I10" s="25" t="s">
        <v>107</v>
      </c>
      <c r="J10" s="28">
        <v>30405247</v>
      </c>
      <c r="L10" s="3" t="s">
        <v>31</v>
      </c>
      <c r="M10" s="3">
        <v>10</v>
      </c>
    </row>
    <row r="11" spans="1:13" ht="17" x14ac:dyDescent="0.25">
      <c r="B11" s="2" t="s">
        <v>78</v>
      </c>
      <c r="I11" s="26" t="s">
        <v>101</v>
      </c>
      <c r="J11" s="28">
        <v>1053834165</v>
      </c>
      <c r="L11" s="3" t="s">
        <v>32</v>
      </c>
      <c r="M11" s="3">
        <v>11</v>
      </c>
    </row>
    <row r="12" spans="1:13" ht="17" x14ac:dyDescent="0.25">
      <c r="B12" s="2"/>
      <c r="I12" s="25" t="s">
        <v>40</v>
      </c>
      <c r="J12" s="28">
        <v>30400716</v>
      </c>
      <c r="L12" s="3" t="s">
        <v>33</v>
      </c>
      <c r="M12" s="3">
        <v>12</v>
      </c>
    </row>
    <row r="13" spans="1:13" ht="17" x14ac:dyDescent="0.25">
      <c r="B13" s="2" t="s">
        <v>51</v>
      </c>
      <c r="I13" s="25" t="s">
        <v>41</v>
      </c>
      <c r="J13" s="28">
        <v>1053778672</v>
      </c>
    </row>
    <row r="14" spans="1:13" ht="17" x14ac:dyDescent="0.25">
      <c r="B14" s="2"/>
      <c r="I14" s="25" t="s">
        <v>108</v>
      </c>
      <c r="J14" s="30">
        <v>1002608688</v>
      </c>
    </row>
    <row r="15" spans="1:13" ht="17" x14ac:dyDescent="0.25">
      <c r="B15" s="2" t="s">
        <v>49</v>
      </c>
      <c r="I15" s="25" t="s">
        <v>42</v>
      </c>
      <c r="J15" s="28">
        <v>1053804164</v>
      </c>
      <c r="L15" s="3">
        <v>2023</v>
      </c>
    </row>
    <row r="16" spans="1:13" ht="17" x14ac:dyDescent="0.25">
      <c r="B16" s="2" t="s">
        <v>50</v>
      </c>
      <c r="I16" s="25" t="s">
        <v>109</v>
      </c>
      <c r="J16" s="28">
        <v>1053869901</v>
      </c>
      <c r="L16" s="3">
        <v>2024</v>
      </c>
    </row>
    <row r="17" spans="9:10" ht="17" x14ac:dyDescent="0.25">
      <c r="I17" s="25" t="s">
        <v>43</v>
      </c>
      <c r="J17" s="28">
        <v>10249677</v>
      </c>
    </row>
    <row r="18" spans="9:10" ht="17" x14ac:dyDescent="0.25">
      <c r="I18" s="25" t="s">
        <v>99</v>
      </c>
      <c r="J18" s="28">
        <v>1053778722</v>
      </c>
    </row>
    <row r="19" spans="9:10" ht="17" x14ac:dyDescent="0.25">
      <c r="I19" s="25" t="s">
        <v>100</v>
      </c>
      <c r="J19" s="28">
        <v>1053854739</v>
      </c>
    </row>
    <row r="20" spans="9:10" ht="17" x14ac:dyDescent="0.25">
      <c r="I20" s="25" t="s">
        <v>52</v>
      </c>
      <c r="J20" s="28">
        <v>1053812170</v>
      </c>
    </row>
    <row r="21" spans="9:10" ht="17" x14ac:dyDescent="0.25">
      <c r="I21" s="25" t="s">
        <v>102</v>
      </c>
      <c r="J21" s="28">
        <v>1053849896</v>
      </c>
    </row>
    <row r="22" spans="9:10" ht="17" x14ac:dyDescent="0.25">
      <c r="I22" s="25" t="s">
        <v>63</v>
      </c>
      <c r="J22" s="28">
        <v>1144043989</v>
      </c>
    </row>
    <row r="23" spans="9:10" ht="17" x14ac:dyDescent="0.25">
      <c r="I23" s="25" t="s">
        <v>68</v>
      </c>
      <c r="J23" s="28">
        <v>1053790348</v>
      </c>
    </row>
    <row r="24" spans="9:10" ht="17" x14ac:dyDescent="0.25">
      <c r="I24" s="25" t="s">
        <v>110</v>
      </c>
      <c r="J24" s="28">
        <v>32298195</v>
      </c>
    </row>
    <row r="25" spans="9:10" ht="17" x14ac:dyDescent="0.25">
      <c r="I25" s="25" t="s">
        <v>62</v>
      </c>
      <c r="J25" s="28">
        <v>1053847201</v>
      </c>
    </row>
    <row r="26" spans="9:10" ht="17" x14ac:dyDescent="0.25">
      <c r="I26" s="25" t="s">
        <v>111</v>
      </c>
      <c r="J26" s="28">
        <v>30239347</v>
      </c>
    </row>
    <row r="27" spans="9:10" ht="17" x14ac:dyDescent="0.25">
      <c r="I27" s="25" t="s">
        <v>69</v>
      </c>
      <c r="J27" s="28">
        <v>1053769469</v>
      </c>
    </row>
    <row r="28" spans="9:10" ht="17" x14ac:dyDescent="0.25">
      <c r="I28" s="25" t="s">
        <v>44</v>
      </c>
      <c r="J28" s="28">
        <v>24347335</v>
      </c>
    </row>
    <row r="29" spans="9:10" ht="17" x14ac:dyDescent="0.25">
      <c r="I29" s="25" t="s">
        <v>64</v>
      </c>
      <c r="J29" s="28">
        <v>30403005</v>
      </c>
    </row>
    <row r="30" spans="9:10" ht="17" x14ac:dyDescent="0.25">
      <c r="I30" s="25" t="s">
        <v>112</v>
      </c>
      <c r="J30" s="28">
        <v>22591218</v>
      </c>
    </row>
    <row r="31" spans="9:10" ht="17" x14ac:dyDescent="0.25">
      <c r="I31" s="25" t="s">
        <v>45</v>
      </c>
      <c r="J31" s="28">
        <v>29136975</v>
      </c>
    </row>
    <row r="32" spans="9:10" ht="17" x14ac:dyDescent="0.25">
      <c r="I32" s="25" t="s">
        <v>53</v>
      </c>
      <c r="J32" s="28">
        <v>10258337</v>
      </c>
    </row>
    <row r="33" spans="9:10" ht="17" x14ac:dyDescent="0.25">
      <c r="I33" s="25" t="s">
        <v>46</v>
      </c>
      <c r="J33" s="28">
        <v>75091665</v>
      </c>
    </row>
    <row r="34" spans="9:10" ht="17" x14ac:dyDescent="0.25">
      <c r="I34" s="25" t="s">
        <v>70</v>
      </c>
      <c r="J34" s="28">
        <v>1053811346</v>
      </c>
    </row>
    <row r="35" spans="9:10" ht="17" x14ac:dyDescent="0.25">
      <c r="I35" s="25" t="s">
        <v>47</v>
      </c>
      <c r="J35" s="28">
        <v>24347213</v>
      </c>
    </row>
    <row r="36" spans="9:10" ht="17" x14ac:dyDescent="0.25">
      <c r="I36" s="25"/>
      <c r="J36" s="28"/>
    </row>
    <row r="37" spans="9:10" ht="17" x14ac:dyDescent="0.25">
      <c r="I37" s="25"/>
      <c r="J37" s="28"/>
    </row>
    <row r="38" spans="9:10" ht="17" x14ac:dyDescent="0.25">
      <c r="I38" s="25"/>
      <c r="J38" s="28"/>
    </row>
    <row r="39" spans="9:10" ht="17" x14ac:dyDescent="0.25">
      <c r="I39" s="25"/>
      <c r="J39" s="28"/>
    </row>
    <row r="40" spans="9:10" ht="17" x14ac:dyDescent="0.25">
      <c r="I40" s="25"/>
      <c r="J40" s="28"/>
    </row>
    <row r="41" spans="9:10" ht="17" x14ac:dyDescent="0.25">
      <c r="I41" s="25"/>
      <c r="J41" s="28"/>
    </row>
    <row r="42" spans="9:10" ht="17" x14ac:dyDescent="0.25">
      <c r="I42" s="25"/>
      <c r="J42" s="30"/>
    </row>
    <row r="43" spans="9:10" ht="17" x14ac:dyDescent="0.25">
      <c r="I43" s="25"/>
      <c r="J43" s="29"/>
    </row>
    <row r="44" spans="9:10" ht="17" x14ac:dyDescent="0.25">
      <c r="I44" s="25"/>
      <c r="J44" s="28"/>
    </row>
    <row r="45" spans="9:10" ht="17" x14ac:dyDescent="0.25">
      <c r="I45" s="25"/>
      <c r="J45" s="28"/>
    </row>
    <row r="46" spans="9:10" ht="17" x14ac:dyDescent="0.25">
      <c r="I46" s="25"/>
      <c r="J46" s="28"/>
    </row>
    <row r="47" spans="9:10" ht="17" x14ac:dyDescent="0.25">
      <c r="I47" s="25"/>
      <c r="J47" s="28"/>
    </row>
    <row r="48" spans="9:10" ht="17" x14ac:dyDescent="0.25">
      <c r="I48" s="25"/>
      <c r="J48" s="28"/>
    </row>
    <row r="49" spans="9:10" ht="17" x14ac:dyDescent="0.25">
      <c r="I49" s="25"/>
      <c r="J49" s="28"/>
    </row>
    <row r="50" spans="9:10" ht="17" x14ac:dyDescent="0.4">
      <c r="I50" s="27"/>
      <c r="J50" s="31"/>
    </row>
    <row r="51" spans="9:10" ht="17" x14ac:dyDescent="0.25">
      <c r="I51" s="25"/>
      <c r="J51" s="28"/>
    </row>
    <row r="52" spans="9:10" ht="17" x14ac:dyDescent="0.25">
      <c r="I52" s="25"/>
      <c r="J52" s="28"/>
    </row>
    <row r="53" spans="9:10" ht="17" x14ac:dyDescent="0.25">
      <c r="I53" s="25"/>
      <c r="J53" s="28"/>
    </row>
    <row r="54" spans="9:10" ht="17" x14ac:dyDescent="0.4">
      <c r="I54" s="27"/>
      <c r="J54" s="31"/>
    </row>
  </sheetData>
  <sortState xmlns:xlrd2="http://schemas.microsoft.com/office/spreadsheetml/2017/richdata2" ref="I1:J4">
    <sortCondition ref="I1:I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ANTICIPO GV Internac</vt:lpstr>
      <vt:lpstr>LEGALIZACIÓN</vt:lpstr>
      <vt:lpstr>1</vt:lpstr>
      <vt:lpstr>colab</vt:lpstr>
      <vt:lpstr>colaborador</vt:lpstr>
      <vt:lpstr>MEDIOS</vt:lpstr>
      <vt:lpstr>meses</vt:lpstr>
      <vt:lpstr>respuesta</vt:lpstr>
      <vt:lpstr>vehiculo</vt:lpstr>
    </vt:vector>
  </TitlesOfParts>
  <Company>Meals de Colombia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Espinosa - Profesional Administrativo</dc:creator>
  <cp:lastModifiedBy>Laura Sofía Duque Montilla - Coordinadora Administrati</cp:lastModifiedBy>
  <cp:lastPrinted>2024-03-06T21:16:11Z</cp:lastPrinted>
  <dcterms:created xsi:type="dcterms:W3CDTF">2005-08-04T19:17:35Z</dcterms:created>
  <dcterms:modified xsi:type="dcterms:W3CDTF">2026-07-30T13:55:57Z</dcterms:modified>
</cp:coreProperties>
</file>